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0" windowWidth="850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<sst xmlns="http://schemas.openxmlformats.org/spreadsheetml/2006/main" count="913" uniqueCount="584">
  <si>
    <t>日期</t>
  </si>
  <si>
    <t>捐贈者</t>
  </si>
  <si>
    <t>物品名稱</t>
  </si>
  <si>
    <t>數量</t>
  </si>
  <si>
    <t>1袋</t>
  </si>
  <si>
    <t>1批</t>
  </si>
  <si>
    <t>善心人士</t>
  </si>
  <si>
    <t>楊阿雀</t>
  </si>
  <si>
    <t>蔬菜</t>
  </si>
  <si>
    <t>物資</t>
  </si>
  <si>
    <t>彰化果菜市場</t>
  </si>
  <si>
    <t>彰化市公所</t>
  </si>
  <si>
    <t>白米35公斤</t>
  </si>
  <si>
    <t>15包</t>
  </si>
  <si>
    <t>5包</t>
  </si>
  <si>
    <t>乖乖</t>
  </si>
  <si>
    <t>林宜君</t>
  </si>
  <si>
    <t>琦裕金屬企業股份有限公司 張永河</t>
  </si>
  <si>
    <t>白米</t>
  </si>
  <si>
    <t>10斗(約值3030元)</t>
  </si>
  <si>
    <t>黃本吟 黃素蕾 黃其賢 黃其龍</t>
  </si>
  <si>
    <t>二手衣服</t>
  </si>
  <si>
    <t>曉草國術館</t>
  </si>
  <si>
    <t>青漢有限公司 鐘添和</t>
  </si>
  <si>
    <t>1包</t>
  </si>
  <si>
    <t>郭政誠 郭政傑 郭雪琴 郭沛瑩</t>
  </si>
  <si>
    <t>4斗</t>
  </si>
  <si>
    <t>2袋</t>
  </si>
  <si>
    <t>水果</t>
  </si>
  <si>
    <t>彰化紫靈宮 李汶臻</t>
  </si>
  <si>
    <t>糖果</t>
  </si>
  <si>
    <t>1箱</t>
  </si>
  <si>
    <t>蓮霧</t>
  </si>
  <si>
    <t>青漢藝業有限公司 鐘添和</t>
  </si>
  <si>
    <t>李振馨香舖</t>
  </si>
  <si>
    <t>4包</t>
  </si>
  <si>
    <t>芭樂</t>
  </si>
  <si>
    <t>吳郁辰</t>
  </si>
  <si>
    <t>王林農</t>
  </si>
  <si>
    <t>青菜</t>
  </si>
  <si>
    <t>詹尤娜</t>
  </si>
  <si>
    <t>100支</t>
  </si>
  <si>
    <t>牙刷</t>
  </si>
  <si>
    <t>林輝雄</t>
  </si>
  <si>
    <t>李應發</t>
  </si>
  <si>
    <t>食用剪刀</t>
  </si>
  <si>
    <t>50支</t>
  </si>
  <si>
    <t>10支</t>
  </si>
  <si>
    <t>食物剪刀</t>
  </si>
  <si>
    <t>葉書瑋</t>
  </si>
  <si>
    <t>黃健軒</t>
  </si>
  <si>
    <t>洗髮乳</t>
  </si>
  <si>
    <t>5瓶</t>
  </si>
  <si>
    <t>鄭永喜</t>
  </si>
  <si>
    <t>蕭昌驎</t>
  </si>
  <si>
    <t>廖銀海</t>
  </si>
  <si>
    <t>林秀碧</t>
  </si>
  <si>
    <t>王翠英</t>
  </si>
  <si>
    <t>杜建甫 杜宛真</t>
  </si>
  <si>
    <t>施江寧 施言翔</t>
  </si>
  <si>
    <t>10瓶</t>
  </si>
  <si>
    <t>林鴻勳 林寓安</t>
  </si>
  <si>
    <t>蔡周</t>
  </si>
  <si>
    <t>白米</t>
  </si>
  <si>
    <t>100斤</t>
  </si>
  <si>
    <t>蔡謝綉清</t>
  </si>
  <si>
    <t>蔡淑惠</t>
  </si>
  <si>
    <t>陳亮存 王美惠</t>
  </si>
  <si>
    <t>黃淑珍</t>
  </si>
  <si>
    <t>40斤</t>
  </si>
  <si>
    <t>范俊修</t>
  </si>
  <si>
    <t>衣服</t>
  </si>
  <si>
    <t>1批</t>
  </si>
  <si>
    <t>楊淑環</t>
  </si>
  <si>
    <t>大昆保全股份有限公司</t>
  </si>
  <si>
    <t>護貝機</t>
  </si>
  <si>
    <t>1台</t>
  </si>
  <si>
    <t>1箱</t>
  </si>
  <si>
    <t>何松螢</t>
  </si>
  <si>
    <t>沐浴乳</t>
  </si>
  <si>
    <t>衛生紙</t>
  </si>
  <si>
    <t>林櫻嬌</t>
  </si>
  <si>
    <t>蔬菜</t>
  </si>
  <si>
    <t>2箱</t>
  </si>
  <si>
    <t>芭樂</t>
  </si>
  <si>
    <t>詹尤娜</t>
  </si>
  <si>
    <t>蓮霧</t>
  </si>
  <si>
    <t>5斗</t>
  </si>
  <si>
    <t>楊麗資</t>
  </si>
  <si>
    <t>楊言緯</t>
  </si>
  <si>
    <t>555公斤</t>
  </si>
  <si>
    <t>社團法人台中市五天門慈善協會福田米倉</t>
  </si>
  <si>
    <t>陳芫妮</t>
  </si>
  <si>
    <t>白米</t>
  </si>
  <si>
    <t>2斗</t>
  </si>
  <si>
    <t>善心人士</t>
  </si>
  <si>
    <t>蓮霧</t>
  </si>
  <si>
    <t>2箱</t>
  </si>
  <si>
    <t>10斗</t>
  </si>
  <si>
    <t>巫玉蘭</t>
  </si>
  <si>
    <t>我愛鹿港小鎮 郭威驎</t>
  </si>
  <si>
    <t>衣服</t>
  </si>
  <si>
    <t>1袋</t>
  </si>
  <si>
    <t>1把</t>
  </si>
  <si>
    <t>青菜</t>
  </si>
  <si>
    <t>楊銘育</t>
  </si>
  <si>
    <t>楊銘修</t>
  </si>
  <si>
    <t>青菜</t>
  </si>
  <si>
    <t>1把</t>
  </si>
  <si>
    <t>陳金城 陳鄭秀盆</t>
  </si>
  <si>
    <t>白米</t>
  </si>
  <si>
    <t>10斗</t>
  </si>
  <si>
    <t>善心人士</t>
  </si>
  <si>
    <t>芭樂</t>
  </si>
  <si>
    <t>1箱</t>
  </si>
  <si>
    <t>6月捐物</t>
  </si>
  <si>
    <t>鄭智仁</t>
  </si>
  <si>
    <t>衛生紙</t>
  </si>
  <si>
    <t>1箱</t>
  </si>
  <si>
    <t>1斗</t>
  </si>
  <si>
    <t>白米</t>
  </si>
  <si>
    <t>葉進賢</t>
  </si>
  <si>
    <t>珍饌工房有限公司</t>
  </si>
  <si>
    <t>麵包</t>
  </si>
  <si>
    <t>50盒</t>
  </si>
  <si>
    <t>蛋糕</t>
  </si>
  <si>
    <t>東北普濟宮</t>
  </si>
  <si>
    <t>陳俊德</t>
  </si>
  <si>
    <t>10斗</t>
  </si>
  <si>
    <t>1批</t>
  </si>
  <si>
    <t>文具.玩具</t>
  </si>
  <si>
    <t>洪英峻 邵有成 帥飛 李恩 李紫晴 賴孝濃 洪建志</t>
  </si>
  <si>
    <t>楊閔智</t>
  </si>
  <si>
    <t>醫療用品及電池</t>
  </si>
  <si>
    <t>共1箱</t>
  </si>
  <si>
    <t>蔬菜</t>
  </si>
  <si>
    <t>余奕翎</t>
  </si>
  <si>
    <t>陽明國中一年八班</t>
  </si>
  <si>
    <t>牛奶</t>
  </si>
  <si>
    <t>26瓶</t>
  </si>
  <si>
    <t>87瓶</t>
  </si>
  <si>
    <t>豆漿</t>
  </si>
  <si>
    <t>魏志元 蔡婷婷 曾育睿 曾凱偉 蕭又仁 顏禎慶 張永隆 王怡婷 黃奕振 蔡宗閔</t>
  </si>
  <si>
    <t>口罩</t>
  </si>
  <si>
    <t>14箱</t>
  </si>
  <si>
    <t>合家果園</t>
  </si>
  <si>
    <t>美濃瓜</t>
  </si>
  <si>
    <t>4箱</t>
  </si>
  <si>
    <t>3箱</t>
  </si>
  <si>
    <t>洗髮精</t>
  </si>
  <si>
    <t>新技國際企業股份有限公司</t>
  </si>
  <si>
    <t>柯文斐</t>
  </si>
  <si>
    <t>肉.蛋.饅頭(熟食)</t>
  </si>
  <si>
    <t>100顆</t>
  </si>
  <si>
    <t>4斗</t>
  </si>
  <si>
    <t>謝林玉霞</t>
  </si>
  <si>
    <t>手工皂</t>
  </si>
  <si>
    <t>5斗</t>
  </si>
  <si>
    <t>陳清連</t>
  </si>
  <si>
    <t>壽桃宮慈善會</t>
  </si>
  <si>
    <t>相片紙</t>
  </si>
  <si>
    <t>5包</t>
  </si>
  <si>
    <t>各10盒</t>
  </si>
  <si>
    <t>長尾夾大中小</t>
  </si>
  <si>
    <t>3號及10號釘書針</t>
  </si>
  <si>
    <t>各30盒</t>
  </si>
  <si>
    <t>1台</t>
  </si>
  <si>
    <t>護貝機</t>
  </si>
  <si>
    <t>A3紙</t>
  </si>
  <si>
    <t>1支</t>
  </si>
  <si>
    <t>中型釘書機</t>
  </si>
  <si>
    <t>大及中垃圾袋</t>
  </si>
  <si>
    <t>各2大件</t>
  </si>
  <si>
    <t>20個</t>
  </si>
  <si>
    <t>鐵曬衣夾含夾子</t>
  </si>
  <si>
    <t>50瓶</t>
  </si>
  <si>
    <t>100支</t>
  </si>
  <si>
    <t>牙刷</t>
  </si>
  <si>
    <t>毛巾</t>
  </si>
  <si>
    <t>150條</t>
  </si>
  <si>
    <t>微波爐</t>
  </si>
  <si>
    <t>調和油</t>
  </si>
  <si>
    <t>3箱</t>
  </si>
  <si>
    <t>壺底油</t>
  </si>
  <si>
    <t>食用油</t>
  </si>
  <si>
    <t>2箱</t>
  </si>
  <si>
    <t>醬油</t>
  </si>
  <si>
    <t>沐浴巾</t>
  </si>
  <si>
    <t>50包</t>
  </si>
  <si>
    <t>一般棉花棒</t>
  </si>
  <si>
    <t>洗手乳(30ml)</t>
  </si>
  <si>
    <t>30瓶</t>
  </si>
  <si>
    <t>50條</t>
  </si>
  <si>
    <t>抹布</t>
  </si>
  <si>
    <t>沐浴乳(30ml)</t>
  </si>
  <si>
    <t>兒童口罩</t>
  </si>
  <si>
    <t>血壓計</t>
  </si>
  <si>
    <t>10台</t>
  </si>
  <si>
    <t>130公升雙門冰箱</t>
  </si>
  <si>
    <t>立扇</t>
  </si>
  <si>
    <t>果汁機</t>
  </si>
  <si>
    <t>小烤箱</t>
  </si>
  <si>
    <t>溫熱開飲機</t>
  </si>
  <si>
    <t>飲料</t>
  </si>
  <si>
    <t>10箱</t>
  </si>
  <si>
    <t>30斗</t>
  </si>
  <si>
    <t>麵條</t>
  </si>
  <si>
    <t>洗髮精(30ml)</t>
  </si>
  <si>
    <t>王鏡現</t>
  </si>
  <si>
    <t>白米</t>
  </si>
  <si>
    <t>白米35公斤</t>
  </si>
  <si>
    <t>9包(約值13185元)</t>
  </si>
  <si>
    <t>發票</t>
  </si>
  <si>
    <t>1張</t>
  </si>
  <si>
    <t>何林月珠 何進芳 何進源 林培芳 李美芳</t>
  </si>
  <si>
    <t>金允消防工程實業社</t>
  </si>
  <si>
    <t>35公斤</t>
  </si>
  <si>
    <t>何進源 李美芳 何采蒨 何沁潔 何宥辰</t>
  </si>
  <si>
    <t>白米</t>
  </si>
  <si>
    <t>彰化果菜市場</t>
  </si>
  <si>
    <t>物資</t>
  </si>
  <si>
    <t>1批</t>
  </si>
  <si>
    <t>蔬菜</t>
  </si>
  <si>
    <t>施麗滿</t>
  </si>
  <si>
    <t>楊阿雀</t>
  </si>
  <si>
    <t>二手衣</t>
  </si>
  <si>
    <t>1包</t>
  </si>
  <si>
    <t>1包</t>
  </si>
  <si>
    <t>水香</t>
  </si>
  <si>
    <t>洪雅萍</t>
  </si>
  <si>
    <t>衛生紙</t>
  </si>
  <si>
    <t>7箱</t>
  </si>
  <si>
    <t>3斗</t>
  </si>
  <si>
    <t>程益凱 林鴛鴦 程景郁 程楊聖</t>
  </si>
  <si>
    <t>宏宇服裝國際(股)公司</t>
  </si>
  <si>
    <t>衣服</t>
  </si>
  <si>
    <t>1袋</t>
  </si>
  <si>
    <t>1袋</t>
  </si>
  <si>
    <t>李珮蓉</t>
  </si>
  <si>
    <t>李明振 楊阿雀</t>
  </si>
  <si>
    <t>魚漿</t>
  </si>
  <si>
    <t>1箱</t>
  </si>
  <si>
    <t>小玉</t>
  </si>
  <si>
    <t>鈊聖企業有限公司</t>
  </si>
  <si>
    <t>莊櫻珍</t>
  </si>
  <si>
    <t>青菜</t>
  </si>
  <si>
    <t>4斗</t>
  </si>
  <si>
    <t>黃娟娟 許正和</t>
  </si>
  <si>
    <t>周標</t>
  </si>
  <si>
    <t>1斗</t>
  </si>
  <si>
    <t>元清觀</t>
  </si>
  <si>
    <t>白米</t>
  </si>
  <si>
    <t>193kg</t>
  </si>
  <si>
    <t>長悅食品有限公司</t>
  </si>
  <si>
    <t>麵包</t>
  </si>
  <si>
    <t>1箱</t>
  </si>
  <si>
    <t>阿嬤的金絲麵</t>
  </si>
  <si>
    <t>麵</t>
  </si>
  <si>
    <t>20包</t>
  </si>
  <si>
    <t>彰化市公所</t>
  </si>
  <si>
    <t>白米20kg</t>
  </si>
  <si>
    <t>10包</t>
  </si>
  <si>
    <t>黃裕真 黃施玉霞</t>
  </si>
  <si>
    <t>12斗</t>
  </si>
  <si>
    <t>5斗</t>
  </si>
  <si>
    <t>黃千桂</t>
  </si>
  <si>
    <t>黃千桂 莊正光 莊雅婷 莊軒豪</t>
  </si>
  <si>
    <t>6斗</t>
  </si>
  <si>
    <t>10斗</t>
  </si>
  <si>
    <t>葉麗霞 吳鴻能</t>
  </si>
  <si>
    <t>謝世明</t>
  </si>
  <si>
    <t>白米</t>
  </si>
  <si>
    <t>5斗</t>
  </si>
  <si>
    <t>2斗</t>
  </si>
  <si>
    <t>許偉佑 許慶輝</t>
  </si>
  <si>
    <t>蕭政野</t>
  </si>
  <si>
    <t>20公斤</t>
  </si>
  <si>
    <t>1袋</t>
  </si>
  <si>
    <t>空心菜</t>
  </si>
  <si>
    <t>何明珠</t>
  </si>
  <si>
    <t>李明振</t>
  </si>
  <si>
    <t>4箱</t>
  </si>
  <si>
    <t>葡萄</t>
  </si>
  <si>
    <t>善心人士</t>
  </si>
  <si>
    <t>豐東國中</t>
  </si>
  <si>
    <t>二手衣</t>
  </si>
  <si>
    <t>9箱</t>
  </si>
  <si>
    <t>1批</t>
  </si>
  <si>
    <t>蔬菜</t>
  </si>
  <si>
    <t>余奕翎</t>
  </si>
  <si>
    <t>吳冠毅</t>
  </si>
  <si>
    <t>2袋</t>
  </si>
  <si>
    <t>麵包</t>
  </si>
  <si>
    <t>地瓜葉</t>
  </si>
  <si>
    <t>物資</t>
  </si>
  <si>
    <t>四星國際股份有限公司 薛智偉先生</t>
  </si>
  <si>
    <t>5斗(約值1450元)</t>
  </si>
  <si>
    <t>黃定國</t>
  </si>
  <si>
    <t>張添氏</t>
  </si>
  <si>
    <t>柯文吉</t>
  </si>
  <si>
    <t>蔡其明</t>
  </si>
  <si>
    <t>蔡宗翰</t>
  </si>
  <si>
    <t>李文貴</t>
  </si>
  <si>
    <t>排骨</t>
  </si>
  <si>
    <t>褚淑卿</t>
  </si>
  <si>
    <t>林巧誼</t>
  </si>
  <si>
    <t>褚宏欣</t>
  </si>
  <si>
    <t>34斤</t>
  </si>
  <si>
    <t>菜頭粿</t>
  </si>
  <si>
    <t>楊雅姍 楊庭琍</t>
  </si>
  <si>
    <t>林櫻嬌</t>
  </si>
  <si>
    <t>南瓜</t>
  </si>
  <si>
    <t>2籃</t>
  </si>
  <si>
    <t>鳳梨</t>
  </si>
  <si>
    <t>彰化果菜市場</t>
  </si>
  <si>
    <t>吳昭逸</t>
  </si>
  <si>
    <t>3顆</t>
  </si>
  <si>
    <t>水果</t>
  </si>
  <si>
    <t>林雲娥</t>
  </si>
  <si>
    <t>許家菖 古妤柔</t>
  </si>
  <si>
    <t>洪文玉</t>
  </si>
  <si>
    <t>梁連豐 鄭鈴仁</t>
  </si>
  <si>
    <t>4斗</t>
  </si>
  <si>
    <t>各1袋</t>
  </si>
  <si>
    <t>餅乾.冬粉</t>
  </si>
  <si>
    <t>黃婉津</t>
  </si>
  <si>
    <t>郭雪琴 郭沛瑩 郭政賢 郭政誠 郭政傑</t>
  </si>
  <si>
    <t>525公斤</t>
  </si>
  <si>
    <t>郭氏玉</t>
  </si>
  <si>
    <t>余瑞興</t>
  </si>
  <si>
    <t>1包</t>
  </si>
  <si>
    <t>江佩臻</t>
  </si>
  <si>
    <t>賴麗雅 江維芯 江冠宸 江宜鳳 江弘進</t>
  </si>
  <si>
    <t>30斗</t>
  </si>
  <si>
    <t>邱瑞元</t>
  </si>
  <si>
    <t>20份(約值6000元)</t>
  </si>
  <si>
    <t>金樺飲食有限公司</t>
  </si>
  <si>
    <t>味噌</t>
  </si>
  <si>
    <t>30包</t>
  </si>
  <si>
    <t>醬料</t>
  </si>
  <si>
    <t>12罐</t>
  </si>
  <si>
    <t>5斤</t>
  </si>
  <si>
    <t>魚肉</t>
  </si>
  <si>
    <t>九天尊王 百姓公媽</t>
  </si>
  <si>
    <t>普桌</t>
  </si>
  <si>
    <t>15桌</t>
  </si>
  <si>
    <t>7箱</t>
  </si>
  <si>
    <t>哈蜜瓜</t>
  </si>
  <si>
    <t>何松螢</t>
  </si>
  <si>
    <t>雞腿便當</t>
  </si>
  <si>
    <t>110個</t>
  </si>
  <si>
    <t>1盒</t>
  </si>
  <si>
    <t>餅乾</t>
  </si>
  <si>
    <t>林銘亮</t>
  </si>
  <si>
    <t>物資</t>
  </si>
  <si>
    <t>1批</t>
  </si>
  <si>
    <t>各1袋</t>
  </si>
  <si>
    <t>蔬菜水果</t>
  </si>
  <si>
    <t>吳郁辰</t>
  </si>
  <si>
    <t>楊麗資</t>
  </si>
  <si>
    <t>白米</t>
  </si>
  <si>
    <t>5斗</t>
  </si>
  <si>
    <t>楊言緯</t>
  </si>
  <si>
    <t>余奕翎</t>
  </si>
  <si>
    <t>蔬菜</t>
  </si>
  <si>
    <t>3箱</t>
  </si>
  <si>
    <t>30公斤</t>
  </si>
  <si>
    <t>葉哲廷</t>
  </si>
  <si>
    <t>黃二輝</t>
  </si>
  <si>
    <t>營養品</t>
  </si>
  <si>
    <t>1袋</t>
  </si>
  <si>
    <t>100公斤</t>
  </si>
  <si>
    <t>全成禮儀社 林萬吉</t>
  </si>
  <si>
    <t>楊汏銘</t>
  </si>
  <si>
    <t>埔里米粉</t>
  </si>
  <si>
    <t>2箱</t>
  </si>
  <si>
    <t>衣服</t>
  </si>
  <si>
    <t>李明振</t>
  </si>
  <si>
    <t>9箱</t>
  </si>
  <si>
    <t>大頭榮</t>
  </si>
  <si>
    <t>芒果</t>
  </si>
  <si>
    <t>1件</t>
  </si>
  <si>
    <t>以山青果行</t>
  </si>
  <si>
    <t>王珮如</t>
  </si>
  <si>
    <t>衛生紙</t>
  </si>
  <si>
    <t>2袋</t>
  </si>
  <si>
    <t>15公斤</t>
  </si>
  <si>
    <t>李冠潔</t>
  </si>
  <si>
    <t>8箱</t>
  </si>
  <si>
    <t>林揚傑</t>
  </si>
  <si>
    <t>慈安太子宮</t>
  </si>
  <si>
    <t>麵</t>
  </si>
  <si>
    <t>10箱</t>
  </si>
  <si>
    <t>14公斤</t>
  </si>
  <si>
    <t>林瑄均</t>
  </si>
  <si>
    <t>彰化果菜市場</t>
  </si>
  <si>
    <t>1箱</t>
  </si>
  <si>
    <t>雨衣</t>
  </si>
  <si>
    <t>善心人士</t>
  </si>
  <si>
    <t>中華道教無極玄主協會</t>
  </si>
  <si>
    <t>蘋果</t>
  </si>
  <si>
    <t>牙刷</t>
  </si>
  <si>
    <t>毛巾</t>
  </si>
  <si>
    <t>糖果餅乾</t>
  </si>
  <si>
    <t>順德工業股份有限公司</t>
  </si>
  <si>
    <t>3號釘書機(針)、10號釘書機</t>
  </si>
  <si>
    <t>各1盒</t>
  </si>
  <si>
    <t>和美一心慈善會</t>
  </si>
  <si>
    <t>黃信銘 陳資旻</t>
  </si>
  <si>
    <t>陳致呈</t>
  </si>
  <si>
    <t>35公斤</t>
  </si>
  <si>
    <t>翁嘉穗(胖胖團隊)</t>
  </si>
  <si>
    <t>張瓅勻</t>
  </si>
  <si>
    <t>2包</t>
  </si>
  <si>
    <t>水果</t>
  </si>
  <si>
    <t>彰化紫靈宮 李汶臻</t>
  </si>
  <si>
    <t>陳榮勝</t>
  </si>
  <si>
    <t>二手衣</t>
  </si>
  <si>
    <t>二手衣</t>
  </si>
  <si>
    <t>陳秋胡</t>
  </si>
  <si>
    <t>王菽楨</t>
  </si>
  <si>
    <t>阮氏嬌</t>
  </si>
  <si>
    <t>王俊翔</t>
  </si>
  <si>
    <t>曾睬絨</t>
  </si>
  <si>
    <t>蕭博仁</t>
  </si>
  <si>
    <t>王斾鈞</t>
  </si>
  <si>
    <t>福詠電機有限公司</t>
  </si>
  <si>
    <t>二手衣</t>
  </si>
  <si>
    <t>1批</t>
  </si>
  <si>
    <t>陳金石</t>
  </si>
  <si>
    <t>潘氏絨</t>
  </si>
  <si>
    <t>阮玟琪</t>
  </si>
  <si>
    <t>王清來</t>
  </si>
  <si>
    <t>長悅食品有限公司</t>
  </si>
  <si>
    <t>麵包</t>
  </si>
  <si>
    <t>1箱</t>
  </si>
  <si>
    <t>羅陳阿圓</t>
  </si>
  <si>
    <t>二手衣</t>
  </si>
  <si>
    <t>1批</t>
  </si>
  <si>
    <t>王羅阿秋</t>
  </si>
  <si>
    <t>唐明蘭</t>
  </si>
  <si>
    <t>2箱</t>
  </si>
  <si>
    <t>粉圓</t>
  </si>
  <si>
    <t>宏圓企業</t>
  </si>
  <si>
    <t>周玉蓮</t>
  </si>
  <si>
    <t>白米.食用物資</t>
  </si>
  <si>
    <t>1包</t>
  </si>
  <si>
    <t>白米35公斤</t>
  </si>
  <si>
    <t>張悅笙</t>
  </si>
  <si>
    <t>善心人士</t>
  </si>
  <si>
    <t>白米</t>
  </si>
  <si>
    <t>5斗</t>
  </si>
  <si>
    <t>1袋</t>
  </si>
  <si>
    <t>舊衣</t>
  </si>
  <si>
    <t>水香</t>
  </si>
  <si>
    <t>曾偉昌</t>
  </si>
  <si>
    <t>1斗</t>
  </si>
  <si>
    <t>各1袋</t>
  </si>
  <si>
    <t>蘋果.美濃瓜</t>
  </si>
  <si>
    <t>林雲娥</t>
  </si>
  <si>
    <t>林敬茹</t>
  </si>
  <si>
    <t>2斗</t>
  </si>
  <si>
    <t>共6斗</t>
  </si>
  <si>
    <t>花明瑋 林素珍 花枝源</t>
  </si>
  <si>
    <t>林櫻嬌</t>
  </si>
  <si>
    <t>冬瓜</t>
  </si>
  <si>
    <t>1顆</t>
  </si>
  <si>
    <t>1籃</t>
  </si>
  <si>
    <t>南瓜</t>
  </si>
  <si>
    <t>荔枝</t>
  </si>
  <si>
    <t>1藍</t>
  </si>
  <si>
    <t>100顆</t>
  </si>
  <si>
    <t>饅頭</t>
  </si>
  <si>
    <t>李玟樹</t>
  </si>
  <si>
    <t>謝滿姿</t>
  </si>
  <si>
    <t>三耑實業股份有限公司</t>
  </si>
  <si>
    <t>100公斤</t>
  </si>
  <si>
    <t>6箱</t>
  </si>
  <si>
    <t>葡萄</t>
  </si>
  <si>
    <t>田洋子農園</t>
  </si>
  <si>
    <t>海仙食品有限公司</t>
  </si>
  <si>
    <t>海苔夾心</t>
  </si>
  <si>
    <t>60包</t>
  </si>
  <si>
    <t>楊麗資</t>
  </si>
  <si>
    <t>楊言緯</t>
  </si>
  <si>
    <t>物資</t>
  </si>
  <si>
    <t>陳梅芳</t>
  </si>
  <si>
    <t>郭沛瑩 郭雪琴 郭政傑 郭政誠 郭政賢</t>
  </si>
  <si>
    <t>4斗</t>
  </si>
  <si>
    <t>3箱</t>
  </si>
  <si>
    <t>成人紙尿褲</t>
  </si>
  <si>
    <t>林龍杰</t>
  </si>
  <si>
    <t>生理食鹽水</t>
  </si>
  <si>
    <t>10盒</t>
  </si>
  <si>
    <t>30個</t>
  </si>
  <si>
    <t>紗布</t>
  </si>
  <si>
    <t>劉謝月蔭</t>
  </si>
  <si>
    <t>5包</t>
  </si>
  <si>
    <t>蕭志皓 蕭雅慧 蕭秋月 劉富貴 劉宏輝 許秀花</t>
  </si>
  <si>
    <t>雞蛋</t>
  </si>
  <si>
    <t>2包</t>
  </si>
  <si>
    <t>麵</t>
  </si>
  <si>
    <t>嘉義縣南天門善德會</t>
  </si>
  <si>
    <t>30斤</t>
  </si>
  <si>
    <t>天香自然生態農場</t>
  </si>
  <si>
    <t>琦裕金屬企業股份有限公司 張永河</t>
  </si>
  <si>
    <t>蓬萊米</t>
  </si>
  <si>
    <t>35公斤(約值2830元)</t>
  </si>
  <si>
    <t>蔡季叡</t>
  </si>
  <si>
    <t>七日份藥盒</t>
  </si>
  <si>
    <t>40個(約值1600元)</t>
  </si>
  <si>
    <t>10個</t>
  </si>
  <si>
    <t>西河婦幼科技用品有限公司</t>
  </si>
  <si>
    <t>陳梁峰</t>
  </si>
  <si>
    <t>清潔用品</t>
  </si>
  <si>
    <t>4箱</t>
  </si>
  <si>
    <t>香蕉</t>
  </si>
  <si>
    <t>中華民國果菜合作社聯合社</t>
  </si>
  <si>
    <t>陳先生</t>
  </si>
  <si>
    <t>衛生紙</t>
  </si>
  <si>
    <t>18串</t>
  </si>
  <si>
    <t>林孟慧 劉葆洲</t>
  </si>
  <si>
    <t>蕭崇家</t>
  </si>
  <si>
    <t>3斗</t>
  </si>
  <si>
    <t>10斗</t>
  </si>
  <si>
    <t>巫玉蘭</t>
  </si>
  <si>
    <t>655農創基地</t>
  </si>
  <si>
    <t>25公斤</t>
  </si>
  <si>
    <t>呂玉媚 劉峻維</t>
  </si>
  <si>
    <t>雨傘</t>
  </si>
  <si>
    <t>30公斤</t>
  </si>
  <si>
    <t>游美娟</t>
  </si>
  <si>
    <t>陳芝妮</t>
  </si>
  <si>
    <t>35斗</t>
  </si>
  <si>
    <t>李明振</t>
  </si>
  <si>
    <t>青菜</t>
  </si>
  <si>
    <t>宥勝</t>
  </si>
  <si>
    <t>張家榮</t>
  </si>
  <si>
    <t>王榮圳</t>
  </si>
  <si>
    <t>牙刷</t>
  </si>
  <si>
    <t>賴沛孺</t>
  </si>
  <si>
    <t>多傑淋巴任運法洲協會</t>
  </si>
  <si>
    <t>水果.食品.白米</t>
  </si>
  <si>
    <t>1批</t>
  </si>
  <si>
    <t>聯慶不動產開發有限公司</t>
  </si>
  <si>
    <t>白米</t>
  </si>
  <si>
    <t>5斗(約值1300元)</t>
  </si>
  <si>
    <t>10斗(約值2600元)</t>
  </si>
  <si>
    <t>施國鼎</t>
  </si>
  <si>
    <t>林淑芬</t>
  </si>
  <si>
    <t>2斗(約值520元)</t>
  </si>
  <si>
    <t>蔡宜庭</t>
  </si>
  <si>
    <t>林鈺臻</t>
  </si>
  <si>
    <t>蔣吉雄</t>
  </si>
  <si>
    <t>謝佳彰</t>
  </si>
  <si>
    <t>李元裕</t>
  </si>
  <si>
    <t>林國雄 鄭翠惠</t>
  </si>
  <si>
    <t>林以蓁 林承凱</t>
  </si>
  <si>
    <t>魏壽明</t>
  </si>
  <si>
    <t>蔡敏國 葉翠松</t>
  </si>
  <si>
    <t>鄭明陞 鄭陳寶琴</t>
  </si>
  <si>
    <t>陳杉源</t>
  </si>
  <si>
    <t>廖烽瑋 林庚芳</t>
  </si>
  <si>
    <t>許進興 李秋敏</t>
  </si>
  <si>
    <t>許峻銘 許雅茜</t>
  </si>
  <si>
    <t>李春旺 李佑謙</t>
  </si>
  <si>
    <t>張勝敦</t>
  </si>
  <si>
    <t>林晉國</t>
  </si>
  <si>
    <t>李莉娟</t>
  </si>
  <si>
    <t>2斗</t>
  </si>
  <si>
    <t>20斤</t>
  </si>
  <si>
    <t>林細清 邱美玉</t>
  </si>
  <si>
    <t>黃火來 林寶貴 黃偉傑 黃筠茹</t>
  </si>
  <si>
    <t>陳敏輝 王世美</t>
  </si>
  <si>
    <t>全成禮儀社 林•吉</t>
  </si>
  <si>
    <t>彰化紫靈宮 李•臻</t>
  </si>
  <si>
    <t>青漢有限公司 鐘•和</t>
  </si>
  <si>
    <t>我愛鹿港小鎮 郭•驎</t>
  </si>
  <si>
    <t>青漢藝業有限公司 鐘•和</t>
  </si>
  <si>
    <t>四星國際股份有限公司 薛•偉先生</t>
  </si>
  <si>
    <t>琦裕金屬企業股份有限公司 張•河</t>
  </si>
  <si>
    <t>何••珠 何•芳 何•源 林•芳 李•芳</t>
  </si>
  <si>
    <t>洪•峻 邵•成 帥• 李• 李•晴 賴•濃 洪•志</t>
  </si>
  <si>
    <t>魏•元 蔡•婷 曾•睿 曾•偉 蕭•仁 顏•慶 張•隆 王•婷 黃•振 蔡•閔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</si>
</sst>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="96" zoomScaleNormal="96" zoomScalePageLayoutView="0" workbookViewId="0" topLeftCell="A1">
      <selection activeCell="E295" sqref="E295"/>
    </sheetView>
  </sheetViews>
  <sheetFormatPr defaultColWidth="9.00390625" defaultRowHeight="16.5"/>
  <cols>
    <col min="1" max="1" width="9.00390625" style="1" customWidth="1"/>
    <col min="2" max="2" width="46.25390625" style="1" customWidth="1"/>
    <col min="3" max="3" width="29.625" style="1" bestFit="1" customWidth="1"/>
    <col min="4" max="5" width="9.00390625" style="1" customWidth="1"/>
    <col min="6" max="6" width="41.50390625" style="1" hidden="1" customWidth="1"/>
    <col min="7" max="7" width="9.25390625" style="1" customWidth="1"/>
    <col min="9" max="16384" width="9.00390625" style="1" customWidth="1"/>
  </cols>
  <sheetData>
    <row r="1" ht="16.5">
      <c r="A1" s="1" t="s">
        <v>115</v>
      </c>
    </row>
    <row r="2" spans="1:6" ht="16.5">
      <c r="A2" s="1" t="s">
        <v>0</v>
      </c>
      <c r="C2" s="1" t="s">
        <v>2</v>
      </c>
      <c r="D2" s="1" t="s">
        <v>3</v>
      </c>
      <c r="F2" s="1" t="s">
        <v>1</v>
      </c>
    </row>
    <row r="3" spans="1:6" ht="16.5">
      <c r="A3" s="1">
        <v>1</v>
      </c>
      <c r="B3" s="1" t="str">
        <f aca="true" t="shared" si="0" ref="B3:B8">REPLACE(F3,2,1,"•")</f>
        <v>元•觀</v>
      </c>
      <c r="C3" s="1" t="s">
        <v>251</v>
      </c>
      <c r="D3" s="1" t="s">
        <v>252</v>
      </c>
      <c r="F3" s="1" t="s">
        <v>250</v>
      </c>
    </row>
    <row r="4" spans="1:6" ht="16.5">
      <c r="A4" s="1">
        <v>1</v>
      </c>
      <c r="B4" s="1" t="str">
        <f t="shared" si="0"/>
        <v>鄭•仁</v>
      </c>
      <c r="C4" s="1" t="s">
        <v>117</v>
      </c>
      <c r="D4" s="1" t="s">
        <v>118</v>
      </c>
      <c r="F4" s="1" t="s">
        <v>116</v>
      </c>
    </row>
    <row r="5" spans="1:6" ht="16.5">
      <c r="A5" s="1">
        <v>1</v>
      </c>
      <c r="B5" s="1" t="str">
        <f t="shared" si="0"/>
        <v>葉•賢</v>
      </c>
      <c r="C5" s="1" t="s">
        <v>120</v>
      </c>
      <c r="D5" s="1" t="s">
        <v>119</v>
      </c>
      <c r="F5" s="1" t="s">
        <v>121</v>
      </c>
    </row>
    <row r="6" spans="1:6" ht="16.5">
      <c r="A6" s="1">
        <v>1</v>
      </c>
      <c r="B6" s="1" t="str">
        <f t="shared" si="0"/>
        <v>陳•德</v>
      </c>
      <c r="C6" s="1" t="s">
        <v>120</v>
      </c>
      <c r="D6" s="1" t="s">
        <v>128</v>
      </c>
      <c r="F6" s="1" t="s">
        <v>127</v>
      </c>
    </row>
    <row r="7" spans="1:6" ht="16.5">
      <c r="A7" s="1">
        <v>1</v>
      </c>
      <c r="B7" s="1" t="str">
        <f t="shared" si="0"/>
        <v>楊•智</v>
      </c>
      <c r="C7" s="1" t="s">
        <v>133</v>
      </c>
      <c r="D7" s="1" t="s">
        <v>134</v>
      </c>
      <c r="F7" s="1" t="s">
        <v>132</v>
      </c>
    </row>
    <row r="8" spans="1:6" ht="16.5">
      <c r="A8" s="1">
        <v>1</v>
      </c>
      <c r="B8" s="1" t="str">
        <f t="shared" si="0"/>
        <v>余•翎</v>
      </c>
      <c r="C8" s="1" t="s">
        <v>135</v>
      </c>
      <c r="D8" s="1" t="s">
        <v>129</v>
      </c>
      <c r="F8" s="1" t="s">
        <v>136</v>
      </c>
    </row>
    <row r="9" spans="1:6" ht="16.5">
      <c r="A9" s="1">
        <v>1</v>
      </c>
      <c r="B9" s="1" t="str">
        <f>F9</f>
        <v>東北普濟宮</v>
      </c>
      <c r="C9" s="1" t="s">
        <v>125</v>
      </c>
      <c r="D9" s="1" t="s">
        <v>124</v>
      </c>
      <c r="F9" s="1" t="s">
        <v>126</v>
      </c>
    </row>
    <row r="10" spans="1:6" ht="16.5">
      <c r="A10" s="1">
        <v>1</v>
      </c>
      <c r="B10" s="1" t="str">
        <f>F10</f>
        <v>珍饌工房有限公司</v>
      </c>
      <c r="C10" s="1" t="s">
        <v>123</v>
      </c>
      <c r="D10" s="1" t="s">
        <v>118</v>
      </c>
      <c r="F10" s="1" t="s">
        <v>122</v>
      </c>
    </row>
    <row r="11" spans="1:6" ht="16.5">
      <c r="A11" s="1">
        <v>1</v>
      </c>
      <c r="B11" s="1" t="str">
        <f>F11</f>
        <v>陽明國中一年八班</v>
      </c>
      <c r="C11" s="1" t="s">
        <v>138</v>
      </c>
      <c r="D11" s="1" t="s">
        <v>139</v>
      </c>
      <c r="F11" s="1" t="s">
        <v>137</v>
      </c>
    </row>
    <row r="12" spans="1:6" ht="16.5">
      <c r="A12" s="1">
        <v>1</v>
      </c>
      <c r="B12" s="1" t="str">
        <f>F12</f>
        <v>陽明國中一年八班</v>
      </c>
      <c r="C12" s="1" t="s">
        <v>141</v>
      </c>
      <c r="D12" s="1" t="s">
        <v>140</v>
      </c>
      <c r="F12" s="1" t="s">
        <v>137</v>
      </c>
    </row>
    <row r="13" spans="1:6" ht="16.5">
      <c r="A13" s="1">
        <v>1</v>
      </c>
      <c r="B13" s="1" t="s">
        <v>582</v>
      </c>
      <c r="C13" s="1" t="s">
        <v>130</v>
      </c>
      <c r="D13" s="1" t="s">
        <v>129</v>
      </c>
      <c r="F13" s="1" t="s">
        <v>131</v>
      </c>
    </row>
    <row r="14" spans="1:6" ht="16.5">
      <c r="A14" s="1">
        <v>2</v>
      </c>
      <c r="B14" s="1" t="str">
        <f>F14</f>
        <v>合家果園</v>
      </c>
      <c r="C14" s="1" t="s">
        <v>146</v>
      </c>
      <c r="D14" s="1" t="s">
        <v>147</v>
      </c>
      <c r="F14" s="1" t="s">
        <v>145</v>
      </c>
    </row>
    <row r="15" spans="1:6" ht="16.5">
      <c r="A15" s="1">
        <v>2</v>
      </c>
      <c r="B15" s="1" t="str">
        <f>F15</f>
        <v>阿嬤的金絲麵</v>
      </c>
      <c r="C15" s="1" t="s">
        <v>257</v>
      </c>
      <c r="D15" s="1" t="s">
        <v>258</v>
      </c>
      <c r="F15" s="1" t="s">
        <v>256</v>
      </c>
    </row>
    <row r="16" spans="1:6" ht="16.5">
      <c r="A16" s="1">
        <v>2</v>
      </c>
      <c r="B16" s="1" t="str">
        <f>F16</f>
        <v>長悅食品有限公司</v>
      </c>
      <c r="C16" s="1" t="s">
        <v>254</v>
      </c>
      <c r="D16" s="1" t="s">
        <v>255</v>
      </c>
      <c r="F16" s="1" t="s">
        <v>253</v>
      </c>
    </row>
    <row r="17" spans="1:6" ht="16.5">
      <c r="A17" s="1">
        <v>2</v>
      </c>
      <c r="B17" s="1" t="s">
        <v>583</v>
      </c>
      <c r="C17" s="1" t="s">
        <v>143</v>
      </c>
      <c r="D17" s="1" t="s">
        <v>144</v>
      </c>
      <c r="F17" s="1" t="s">
        <v>142</v>
      </c>
    </row>
    <row r="18" spans="1:6" ht="16.5">
      <c r="A18" s="1">
        <v>3</v>
      </c>
      <c r="B18" s="1" t="str">
        <f>REPLACE(F18,2,1,"•")</f>
        <v>柯•斐</v>
      </c>
      <c r="C18" s="1" t="s">
        <v>152</v>
      </c>
      <c r="D18" s="1" t="s">
        <v>153</v>
      </c>
      <c r="F18" s="1" t="s">
        <v>151</v>
      </c>
    </row>
    <row r="19" spans="1:6" ht="16.5">
      <c r="A19" s="1">
        <v>3</v>
      </c>
      <c r="B19" s="1" t="str">
        <f>REPLACE(F19,2,1,"•")</f>
        <v>邱•元</v>
      </c>
      <c r="C19" s="1" t="s">
        <v>156</v>
      </c>
      <c r="D19" s="1" t="s">
        <v>335</v>
      </c>
      <c r="F19" s="1" t="s">
        <v>334</v>
      </c>
    </row>
    <row r="20" spans="1:6" ht="16.5">
      <c r="A20" s="1">
        <v>3</v>
      </c>
      <c r="B20" s="1" t="str">
        <f>F20</f>
        <v>謝林玉霞</v>
      </c>
      <c r="C20" s="1" t="s">
        <v>120</v>
      </c>
      <c r="D20" s="1" t="s">
        <v>154</v>
      </c>
      <c r="F20" s="1" t="s">
        <v>155</v>
      </c>
    </row>
    <row r="21" spans="1:6" ht="16.5">
      <c r="A21" s="1">
        <v>3</v>
      </c>
      <c r="B21" s="1" t="s">
        <v>150</v>
      </c>
      <c r="C21" s="1" t="s">
        <v>149</v>
      </c>
      <c r="D21" s="1" t="s">
        <v>148</v>
      </c>
      <c r="F21" s="1" t="s">
        <v>150</v>
      </c>
    </row>
    <row r="22" spans="1:6" ht="16.5">
      <c r="A22" s="1">
        <v>4</v>
      </c>
      <c r="B22" s="1" t="str">
        <f>REPLACE(F22,2,1,"•")</f>
        <v>陳•連</v>
      </c>
      <c r="C22" s="1" t="s">
        <v>120</v>
      </c>
      <c r="D22" s="1" t="s">
        <v>157</v>
      </c>
      <c r="F22" s="1" t="s">
        <v>158</v>
      </c>
    </row>
    <row r="23" spans="1:6" ht="16.5">
      <c r="A23" s="1">
        <v>4</v>
      </c>
      <c r="B23" s="1" t="str">
        <f aca="true" t="shared" si="1" ref="B23:B53">F23</f>
        <v>壽桃宮慈善會</v>
      </c>
      <c r="C23" s="1" t="s">
        <v>160</v>
      </c>
      <c r="D23" s="1" t="s">
        <v>161</v>
      </c>
      <c r="F23" s="1" t="s">
        <v>159</v>
      </c>
    </row>
    <row r="24" spans="1:6" ht="16.5">
      <c r="A24" s="1">
        <v>4</v>
      </c>
      <c r="B24" s="1" t="str">
        <f t="shared" si="1"/>
        <v>壽桃宮慈善會</v>
      </c>
      <c r="C24" s="1" t="s">
        <v>163</v>
      </c>
      <c r="D24" s="1" t="s">
        <v>162</v>
      </c>
      <c r="F24" s="1" t="s">
        <v>159</v>
      </c>
    </row>
    <row r="25" spans="1:6" ht="16.5">
      <c r="A25" s="1">
        <v>4</v>
      </c>
      <c r="B25" s="1" t="str">
        <f t="shared" si="1"/>
        <v>壽桃宮慈善會</v>
      </c>
      <c r="C25" s="1" t="s">
        <v>164</v>
      </c>
      <c r="D25" s="1" t="s">
        <v>165</v>
      </c>
      <c r="F25" s="1" t="s">
        <v>159</v>
      </c>
    </row>
    <row r="26" spans="1:6" ht="16.5">
      <c r="A26" s="1">
        <v>4</v>
      </c>
      <c r="B26" s="1" t="str">
        <f t="shared" si="1"/>
        <v>壽桃宮慈善會</v>
      </c>
      <c r="C26" s="1" t="s">
        <v>167</v>
      </c>
      <c r="D26" s="1" t="s">
        <v>166</v>
      </c>
      <c r="F26" s="1" t="s">
        <v>159</v>
      </c>
    </row>
    <row r="27" spans="1:6" ht="16.5">
      <c r="A27" s="1">
        <v>4</v>
      </c>
      <c r="B27" s="1" t="str">
        <f t="shared" si="1"/>
        <v>壽桃宮慈善會</v>
      </c>
      <c r="C27" s="1" t="s">
        <v>168</v>
      </c>
      <c r="D27" s="1" t="s">
        <v>118</v>
      </c>
      <c r="F27" s="1" t="s">
        <v>159</v>
      </c>
    </row>
    <row r="28" spans="1:6" ht="16.5">
      <c r="A28" s="1">
        <v>4</v>
      </c>
      <c r="B28" s="1" t="str">
        <f t="shared" si="1"/>
        <v>壽桃宮慈善會</v>
      </c>
      <c r="C28" s="1" t="s">
        <v>170</v>
      </c>
      <c r="D28" s="1" t="s">
        <v>169</v>
      </c>
      <c r="F28" s="1" t="s">
        <v>159</v>
      </c>
    </row>
    <row r="29" spans="1:6" ht="16.5">
      <c r="A29" s="1">
        <v>4</v>
      </c>
      <c r="B29" s="1" t="str">
        <f t="shared" si="1"/>
        <v>壽桃宮慈善會</v>
      </c>
      <c r="C29" s="1" t="s">
        <v>171</v>
      </c>
      <c r="D29" s="1" t="s">
        <v>172</v>
      </c>
      <c r="F29" s="1" t="s">
        <v>159</v>
      </c>
    </row>
    <row r="30" spans="1:6" ht="16.5">
      <c r="A30" s="1">
        <v>4</v>
      </c>
      <c r="B30" s="1" t="str">
        <f t="shared" si="1"/>
        <v>壽桃宮慈善會</v>
      </c>
      <c r="C30" s="1" t="s">
        <v>174</v>
      </c>
      <c r="D30" s="1" t="s">
        <v>173</v>
      </c>
      <c r="F30" s="1" t="s">
        <v>159</v>
      </c>
    </row>
    <row r="31" spans="1:6" ht="16.5">
      <c r="A31" s="1">
        <v>4</v>
      </c>
      <c r="B31" s="1" t="str">
        <f t="shared" si="1"/>
        <v>壽桃宮慈善會</v>
      </c>
      <c r="C31" s="1" t="s">
        <v>207</v>
      </c>
      <c r="D31" s="1" t="s">
        <v>175</v>
      </c>
      <c r="F31" s="1" t="s">
        <v>159</v>
      </c>
    </row>
    <row r="32" spans="1:6" ht="16.5">
      <c r="A32" s="1">
        <v>4</v>
      </c>
      <c r="B32" s="1" t="str">
        <f t="shared" si="1"/>
        <v>壽桃宮慈善會</v>
      </c>
      <c r="C32" s="1" t="s">
        <v>177</v>
      </c>
      <c r="D32" s="1" t="s">
        <v>176</v>
      </c>
      <c r="F32" s="1" t="s">
        <v>159</v>
      </c>
    </row>
    <row r="33" spans="1:6" ht="16.5">
      <c r="A33" s="1">
        <v>4</v>
      </c>
      <c r="B33" s="1" t="str">
        <f t="shared" si="1"/>
        <v>壽桃宮慈善會</v>
      </c>
      <c r="C33" s="1" t="s">
        <v>178</v>
      </c>
      <c r="D33" s="1" t="s">
        <v>179</v>
      </c>
      <c r="F33" s="1" t="s">
        <v>159</v>
      </c>
    </row>
    <row r="34" spans="1:6" ht="16.5">
      <c r="A34" s="1">
        <v>4</v>
      </c>
      <c r="B34" s="1" t="str">
        <f t="shared" si="1"/>
        <v>壽桃宮慈善會</v>
      </c>
      <c r="C34" s="1" t="s">
        <v>180</v>
      </c>
      <c r="D34" s="1" t="s">
        <v>166</v>
      </c>
      <c r="F34" s="1" t="s">
        <v>159</v>
      </c>
    </row>
    <row r="35" spans="1:6" ht="16.5">
      <c r="A35" s="1">
        <v>4</v>
      </c>
      <c r="B35" s="1" t="str">
        <f t="shared" si="1"/>
        <v>壽桃宮慈善會</v>
      </c>
      <c r="C35" s="1" t="s">
        <v>181</v>
      </c>
      <c r="D35" s="1" t="s">
        <v>182</v>
      </c>
      <c r="F35" s="1" t="s">
        <v>159</v>
      </c>
    </row>
    <row r="36" spans="1:6" ht="16.5">
      <c r="A36" s="1">
        <v>4</v>
      </c>
      <c r="B36" s="1" t="str">
        <f t="shared" si="1"/>
        <v>壽桃宮慈善會</v>
      </c>
      <c r="C36" s="1" t="s">
        <v>183</v>
      </c>
      <c r="D36" s="1" t="s">
        <v>182</v>
      </c>
      <c r="F36" s="1" t="s">
        <v>159</v>
      </c>
    </row>
    <row r="37" spans="1:6" ht="16.5">
      <c r="A37" s="1">
        <v>4</v>
      </c>
      <c r="B37" s="1" t="str">
        <f t="shared" si="1"/>
        <v>壽桃宮慈善會</v>
      </c>
      <c r="C37" s="1" t="s">
        <v>184</v>
      </c>
      <c r="D37" s="1" t="s">
        <v>185</v>
      </c>
      <c r="F37" s="1" t="s">
        <v>159</v>
      </c>
    </row>
    <row r="38" spans="1:6" ht="16.5">
      <c r="A38" s="1">
        <v>4</v>
      </c>
      <c r="B38" s="1" t="str">
        <f t="shared" si="1"/>
        <v>壽桃宮慈善會</v>
      </c>
      <c r="C38" s="1" t="s">
        <v>186</v>
      </c>
      <c r="D38" s="1" t="s">
        <v>182</v>
      </c>
      <c r="F38" s="1" t="s">
        <v>159</v>
      </c>
    </row>
    <row r="39" spans="1:6" ht="16.5">
      <c r="A39" s="1">
        <v>4</v>
      </c>
      <c r="B39" s="1" t="str">
        <f t="shared" si="1"/>
        <v>壽桃宮慈善會</v>
      </c>
      <c r="C39" s="1" t="s">
        <v>187</v>
      </c>
      <c r="D39" s="1" t="s">
        <v>179</v>
      </c>
      <c r="F39" s="1" t="s">
        <v>159</v>
      </c>
    </row>
    <row r="40" spans="1:6" ht="16.5">
      <c r="A40" s="1">
        <v>4</v>
      </c>
      <c r="B40" s="1" t="str">
        <f t="shared" si="1"/>
        <v>壽桃宮慈善會</v>
      </c>
      <c r="C40" s="1" t="s">
        <v>189</v>
      </c>
      <c r="D40" s="1" t="s">
        <v>188</v>
      </c>
      <c r="F40" s="1" t="s">
        <v>159</v>
      </c>
    </row>
    <row r="41" spans="1:6" ht="16.5">
      <c r="A41" s="1">
        <v>4</v>
      </c>
      <c r="B41" s="1" t="str">
        <f t="shared" si="1"/>
        <v>壽桃宮慈善會</v>
      </c>
      <c r="C41" s="1" t="s">
        <v>190</v>
      </c>
      <c r="D41" s="1" t="s">
        <v>191</v>
      </c>
      <c r="F41" s="1" t="s">
        <v>159</v>
      </c>
    </row>
    <row r="42" spans="1:6" ht="16.5">
      <c r="A42" s="1">
        <v>4</v>
      </c>
      <c r="B42" s="1" t="str">
        <f t="shared" si="1"/>
        <v>壽桃宮慈善會</v>
      </c>
      <c r="C42" s="1" t="s">
        <v>193</v>
      </c>
      <c r="D42" s="1" t="s">
        <v>192</v>
      </c>
      <c r="F42" s="1" t="s">
        <v>159</v>
      </c>
    </row>
    <row r="43" spans="1:6" ht="16.5">
      <c r="A43" s="1">
        <v>4</v>
      </c>
      <c r="B43" s="1" t="str">
        <f t="shared" si="1"/>
        <v>壽桃宮慈善會</v>
      </c>
      <c r="C43" s="1" t="s">
        <v>194</v>
      </c>
      <c r="D43" s="1" t="s">
        <v>175</v>
      </c>
      <c r="F43" s="1" t="s">
        <v>159</v>
      </c>
    </row>
    <row r="44" spans="1:6" ht="16.5">
      <c r="A44" s="1">
        <v>4</v>
      </c>
      <c r="B44" s="1" t="str">
        <f t="shared" si="1"/>
        <v>壽桃宮慈善會</v>
      </c>
      <c r="C44" s="1" t="s">
        <v>195</v>
      </c>
      <c r="D44" s="1" t="s">
        <v>124</v>
      </c>
      <c r="F44" s="1" t="s">
        <v>159</v>
      </c>
    </row>
    <row r="45" spans="1:6" ht="16.5">
      <c r="A45" s="1">
        <v>4</v>
      </c>
      <c r="B45" s="1" t="str">
        <f t="shared" si="1"/>
        <v>壽桃宮慈善會</v>
      </c>
      <c r="C45" s="1" t="s">
        <v>196</v>
      </c>
      <c r="D45" s="1" t="s">
        <v>197</v>
      </c>
      <c r="F45" s="1" t="s">
        <v>159</v>
      </c>
    </row>
    <row r="46" spans="1:6" ht="16.5">
      <c r="A46" s="1">
        <v>4</v>
      </c>
      <c r="B46" s="1" t="str">
        <f t="shared" si="1"/>
        <v>壽桃宮慈善會</v>
      </c>
      <c r="C46" s="1" t="s">
        <v>198</v>
      </c>
      <c r="D46" s="1" t="s">
        <v>166</v>
      </c>
      <c r="F46" s="1" t="s">
        <v>159</v>
      </c>
    </row>
    <row r="47" spans="1:6" ht="16.5">
      <c r="A47" s="1">
        <v>4</v>
      </c>
      <c r="B47" s="1" t="str">
        <f t="shared" si="1"/>
        <v>壽桃宮慈善會</v>
      </c>
      <c r="C47" s="1" t="s">
        <v>199</v>
      </c>
      <c r="D47" s="1" t="s">
        <v>197</v>
      </c>
      <c r="F47" s="1" t="s">
        <v>159</v>
      </c>
    </row>
    <row r="48" spans="1:6" ht="16.5">
      <c r="A48" s="1">
        <v>4</v>
      </c>
      <c r="B48" s="1" t="str">
        <f t="shared" si="1"/>
        <v>壽桃宮慈善會</v>
      </c>
      <c r="C48" s="1" t="s">
        <v>200</v>
      </c>
      <c r="D48" s="1" t="s">
        <v>166</v>
      </c>
      <c r="F48" s="1" t="s">
        <v>159</v>
      </c>
    </row>
    <row r="49" spans="1:6" ht="16.5">
      <c r="A49" s="1">
        <v>4</v>
      </c>
      <c r="B49" s="1" t="str">
        <f t="shared" si="1"/>
        <v>壽桃宮慈善會</v>
      </c>
      <c r="C49" s="1" t="s">
        <v>201</v>
      </c>
      <c r="D49" s="1" t="s">
        <v>166</v>
      </c>
      <c r="F49" s="1" t="s">
        <v>159</v>
      </c>
    </row>
    <row r="50" spans="1:6" ht="16.5">
      <c r="A50" s="1">
        <v>4</v>
      </c>
      <c r="B50" s="1" t="str">
        <f t="shared" si="1"/>
        <v>壽桃宮慈善會</v>
      </c>
      <c r="C50" s="1" t="s">
        <v>202</v>
      </c>
      <c r="D50" s="1" t="s">
        <v>166</v>
      </c>
      <c r="F50" s="1" t="s">
        <v>159</v>
      </c>
    </row>
    <row r="51" spans="1:6" ht="16.5">
      <c r="A51" s="1">
        <v>4</v>
      </c>
      <c r="B51" s="1" t="str">
        <f t="shared" si="1"/>
        <v>壽桃宮慈善會</v>
      </c>
      <c r="C51" s="1" t="s">
        <v>203</v>
      </c>
      <c r="D51" s="1" t="s">
        <v>204</v>
      </c>
      <c r="F51" s="1" t="s">
        <v>159</v>
      </c>
    </row>
    <row r="52" spans="1:6" ht="16.5">
      <c r="A52" s="1">
        <v>4</v>
      </c>
      <c r="B52" s="1" t="str">
        <f t="shared" si="1"/>
        <v>壽桃宮慈善會</v>
      </c>
      <c r="C52" s="1" t="s">
        <v>120</v>
      </c>
      <c r="D52" s="1" t="s">
        <v>205</v>
      </c>
      <c r="F52" s="1" t="s">
        <v>159</v>
      </c>
    </row>
    <row r="53" spans="1:6" ht="16.5">
      <c r="A53" s="1">
        <v>4</v>
      </c>
      <c r="B53" s="1" t="str">
        <f t="shared" si="1"/>
        <v>壽桃宮慈善會</v>
      </c>
      <c r="C53" s="1" t="s">
        <v>206</v>
      </c>
      <c r="D53" s="1" t="s">
        <v>185</v>
      </c>
      <c r="F53" s="1" t="s">
        <v>159</v>
      </c>
    </row>
    <row r="54" spans="1:6" ht="16.5">
      <c r="A54" s="1">
        <v>5</v>
      </c>
      <c r="B54" s="1" t="str">
        <f aca="true" t="shared" si="2" ref="B54:B59">REPLACE(F54,2,1,"•")</f>
        <v>水•</v>
      </c>
      <c r="C54" s="1" t="s">
        <v>225</v>
      </c>
      <c r="D54" s="1" t="s">
        <v>227</v>
      </c>
      <c r="F54" s="1" t="s">
        <v>228</v>
      </c>
    </row>
    <row r="55" spans="1:6" ht="16.5">
      <c r="A55" s="1">
        <v>5</v>
      </c>
      <c r="B55" s="1" t="str">
        <f t="shared" si="2"/>
        <v>王•現</v>
      </c>
      <c r="C55" s="1" t="s">
        <v>210</v>
      </c>
      <c r="D55" s="1" t="s">
        <v>211</v>
      </c>
      <c r="F55" s="1" t="s">
        <v>208</v>
      </c>
    </row>
    <row r="56" spans="1:6" ht="16.5">
      <c r="A56" s="1">
        <v>5</v>
      </c>
      <c r="B56" s="1" t="str">
        <f t="shared" si="2"/>
        <v>施•滿</v>
      </c>
      <c r="C56" s="1" t="s">
        <v>222</v>
      </c>
      <c r="D56" s="1" t="s">
        <v>221</v>
      </c>
      <c r="F56" s="1" t="s">
        <v>223</v>
      </c>
    </row>
    <row r="57" spans="1:6" ht="16.5">
      <c r="A57" s="1">
        <v>5</v>
      </c>
      <c r="B57" s="1" t="str">
        <f t="shared" si="2"/>
        <v>楊•雀</v>
      </c>
      <c r="C57" s="1" t="s">
        <v>225</v>
      </c>
      <c r="D57" s="1" t="s">
        <v>226</v>
      </c>
      <c r="F57" s="1" t="s">
        <v>224</v>
      </c>
    </row>
    <row r="58" spans="1:6" ht="16.5">
      <c r="A58" s="1">
        <v>5</v>
      </c>
      <c r="B58" s="1" t="str">
        <f t="shared" si="2"/>
        <v>洪•萍</v>
      </c>
      <c r="C58" s="1" t="s">
        <v>230</v>
      </c>
      <c r="D58" s="1" t="s">
        <v>231</v>
      </c>
      <c r="F58" s="1" t="s">
        <v>229</v>
      </c>
    </row>
    <row r="59" spans="1:6" ht="16.5">
      <c r="A59" s="1">
        <v>5</v>
      </c>
      <c r="B59" s="1" t="str">
        <f t="shared" si="2"/>
        <v>李•蓉</v>
      </c>
      <c r="C59" s="1" t="s">
        <v>225</v>
      </c>
      <c r="D59" s="1" t="s">
        <v>237</v>
      </c>
      <c r="F59" s="1" t="s">
        <v>238</v>
      </c>
    </row>
    <row r="60" spans="1:6" ht="16.5">
      <c r="A60" s="1">
        <v>5</v>
      </c>
      <c r="B60" s="1" t="str">
        <f>F60</f>
        <v>彰化市公所</v>
      </c>
      <c r="C60" s="1" t="s">
        <v>260</v>
      </c>
      <c r="D60" s="1" t="s">
        <v>261</v>
      </c>
      <c r="F60" s="1" t="s">
        <v>259</v>
      </c>
    </row>
    <row r="61" spans="1:6" ht="16.5">
      <c r="A61" s="1">
        <v>5</v>
      </c>
      <c r="B61" s="1" t="str">
        <f>F61</f>
        <v>彰化果菜市場</v>
      </c>
      <c r="C61" s="1" t="s">
        <v>220</v>
      </c>
      <c r="D61" s="1" t="s">
        <v>221</v>
      </c>
      <c r="F61" s="1" t="s">
        <v>219</v>
      </c>
    </row>
    <row r="62" spans="1:6" ht="16.5">
      <c r="A62" s="1">
        <v>5</v>
      </c>
      <c r="B62" s="1" t="str">
        <f>F62</f>
        <v>金允消防工程實業社</v>
      </c>
      <c r="C62" s="1" t="s">
        <v>212</v>
      </c>
      <c r="D62" s="1" t="s">
        <v>213</v>
      </c>
      <c r="F62" s="1" t="s">
        <v>215</v>
      </c>
    </row>
    <row r="63" spans="1:6" ht="16.5">
      <c r="A63" s="1">
        <v>5</v>
      </c>
      <c r="B63" s="1" t="s">
        <v>234</v>
      </c>
      <c r="C63" s="1" t="s">
        <v>235</v>
      </c>
      <c r="D63" s="1" t="s">
        <v>236</v>
      </c>
      <c r="F63" s="1" t="s">
        <v>234</v>
      </c>
    </row>
    <row r="64" spans="1:6" ht="16.5">
      <c r="A64" s="1">
        <v>5</v>
      </c>
      <c r="B64" s="1" t="str">
        <f>MID(F64,1,1)&amp;"•"&amp;MID(F64,3,2)&amp;MID(F64,5,1)&amp;"•"&amp;MID(F64,7,2)&amp;MID(F64,9,1)&amp;"•"&amp;MID(F64,11,2)&amp;MID(F64,13,1)&amp;"•"&amp;MID(F64,15,2)</f>
        <v>程•凱 林•鴦 程•郁 程•聖</v>
      </c>
      <c r="C64" s="1" t="s">
        <v>218</v>
      </c>
      <c r="D64" s="1" t="s">
        <v>232</v>
      </c>
      <c r="F64" s="1" t="s">
        <v>233</v>
      </c>
    </row>
    <row r="65" spans="1:6" ht="16.5">
      <c r="A65" s="1">
        <v>5</v>
      </c>
      <c r="B65" s="1" t="str">
        <f>MID(F65,1,1)&amp;"•"&amp;MID(F65,3,2)&amp;MID(F65,5,1)&amp;"•"&amp;MID(F65,7,2)&amp;MID(F65,9,1)&amp;"•"&amp;MID(F65,11,2)&amp;MID(F65,13,1)&amp;"•"&amp;MID(F65,15,2)&amp;MID(F65,17,1)&amp;"•"&amp;MID(F65,19,2)</f>
        <v>何•源 李•芳 何•蒨 何•潔 何•辰</v>
      </c>
      <c r="C65" s="1" t="s">
        <v>218</v>
      </c>
      <c r="D65" s="1" t="s">
        <v>216</v>
      </c>
      <c r="F65" s="1" t="s">
        <v>217</v>
      </c>
    </row>
    <row r="66" spans="1:6" ht="16.5">
      <c r="A66" s="1">
        <v>5</v>
      </c>
      <c r="B66" s="1" t="s">
        <v>581</v>
      </c>
      <c r="C66" s="1" t="s">
        <v>209</v>
      </c>
      <c r="D66" s="1" t="s">
        <v>216</v>
      </c>
      <c r="F66" s="1" t="s">
        <v>214</v>
      </c>
    </row>
    <row r="67" spans="1:6" ht="16.5">
      <c r="A67" s="1">
        <v>6</v>
      </c>
      <c r="B67" s="1" t="str">
        <f>REPLACE(F67,2,1,"•")</f>
        <v>周•</v>
      </c>
      <c r="C67" s="1" t="s">
        <v>218</v>
      </c>
      <c r="D67" s="1" t="s">
        <v>249</v>
      </c>
      <c r="F67" s="1" t="s">
        <v>248</v>
      </c>
    </row>
    <row r="68" spans="1:6" ht="16.5">
      <c r="A68" s="1">
        <v>6</v>
      </c>
      <c r="B68" s="1" t="str">
        <f>REPLACE(F68,2,1,"•")</f>
        <v>黃•桂</v>
      </c>
      <c r="C68" s="1" t="s">
        <v>251</v>
      </c>
      <c r="D68" s="1" t="s">
        <v>264</v>
      </c>
      <c r="F68" s="1" t="s">
        <v>265</v>
      </c>
    </row>
    <row r="69" spans="1:6" ht="16.5">
      <c r="A69" s="1">
        <v>6</v>
      </c>
      <c r="B69" s="1" t="str">
        <f>REPLACE(F69,2,1,"•")</f>
        <v>莊•珍</v>
      </c>
      <c r="C69" s="1" t="s">
        <v>245</v>
      </c>
      <c r="D69" s="1" t="s">
        <v>227</v>
      </c>
      <c r="F69" s="1" t="s">
        <v>244</v>
      </c>
    </row>
    <row r="70" spans="1:6" ht="16.5">
      <c r="A70" s="1">
        <v>6</v>
      </c>
      <c r="B70" s="1" t="str">
        <f>MID(F70,1,1)&amp;"•"&amp;MID(F70,3,2)&amp;MID(F70,5,1)&amp;"•"&amp;MID(F70,7,2)</f>
        <v>李•振 楊•雀</v>
      </c>
      <c r="C70" s="1" t="s">
        <v>240</v>
      </c>
      <c r="D70" s="1" t="s">
        <v>237</v>
      </c>
      <c r="F70" s="1" t="s">
        <v>239</v>
      </c>
    </row>
    <row r="71" spans="1:6" ht="16.5">
      <c r="A71" s="1">
        <v>6</v>
      </c>
      <c r="B71" s="1" t="str">
        <f>MID(F71,1,1)&amp;"•"&amp;MID(F71,3,2)&amp;MID(F71,5,1)&amp;"•"&amp;MID(F71,7,2)</f>
        <v>黃•娟 許•和</v>
      </c>
      <c r="C71" s="1" t="s">
        <v>218</v>
      </c>
      <c r="D71" s="1" t="s">
        <v>246</v>
      </c>
      <c r="F71" s="1" t="s">
        <v>247</v>
      </c>
    </row>
    <row r="72" spans="1:6" ht="16.5">
      <c r="A72" s="1">
        <v>6</v>
      </c>
      <c r="B72" s="1" t="str">
        <f>MID(F72,1,1)&amp;"•"&amp;MID(F72,3,2)&amp;MID(F72,5,1)&amp;"••"&amp;MID(F72,8,2)</f>
        <v>黃•真 黃••霞</v>
      </c>
      <c r="C72" s="1" t="s">
        <v>251</v>
      </c>
      <c r="D72" s="1" t="s">
        <v>263</v>
      </c>
      <c r="F72" s="1" t="s">
        <v>262</v>
      </c>
    </row>
    <row r="73" spans="1:6" ht="16.5">
      <c r="A73" s="1">
        <v>6</v>
      </c>
      <c r="B73" s="1" t="str">
        <f>F73</f>
        <v>鈊聖企業有限公司</v>
      </c>
      <c r="C73" s="1" t="s">
        <v>242</v>
      </c>
      <c r="D73" s="1" t="s">
        <v>241</v>
      </c>
      <c r="F73" s="1" t="s">
        <v>243</v>
      </c>
    </row>
    <row r="74" spans="1:6" ht="16.5">
      <c r="A74" s="1">
        <v>6</v>
      </c>
      <c r="B74" s="1" t="str">
        <f>F74</f>
        <v>金樺飲食有限公司</v>
      </c>
      <c r="C74" s="1" t="s">
        <v>337</v>
      </c>
      <c r="D74" s="1" t="s">
        <v>338</v>
      </c>
      <c r="F74" s="1" t="s">
        <v>336</v>
      </c>
    </row>
    <row r="75" spans="1:6" ht="16.5">
      <c r="A75" s="1">
        <v>6</v>
      </c>
      <c r="B75" s="1" t="str">
        <f>F75</f>
        <v>金樺飲食有限公司</v>
      </c>
      <c r="C75" s="1" t="s">
        <v>339</v>
      </c>
      <c r="D75" s="1" t="s">
        <v>340</v>
      </c>
      <c r="F75" s="1" t="s">
        <v>336</v>
      </c>
    </row>
    <row r="76" spans="1:6" ht="16.5">
      <c r="A76" s="1">
        <v>6</v>
      </c>
      <c r="B76" s="1" t="str">
        <f>F76</f>
        <v>金樺飲食有限公司</v>
      </c>
      <c r="C76" s="1" t="s">
        <v>342</v>
      </c>
      <c r="D76" s="1" t="s">
        <v>341</v>
      </c>
      <c r="F76" s="1" t="s">
        <v>336</v>
      </c>
    </row>
    <row r="77" spans="1:6" ht="16.5">
      <c r="A77" s="1">
        <v>6</v>
      </c>
      <c r="B77" s="1" t="str">
        <f>MID(F77,1,1)&amp;"•"&amp;MID(F77,3,2)&amp;MID(F77,5,1)&amp;"•"&amp;MID(F77,7,2)&amp;MID(F77,9,1)&amp;"•"&amp;MID(F77,11,2)&amp;MID(F77,13,1)&amp;"•"&amp;MID(F77,15,2)</f>
        <v>黃•桂 莊•光 莊•婷 莊•豪</v>
      </c>
      <c r="C77" s="1" t="s">
        <v>251</v>
      </c>
      <c r="D77" s="1" t="s">
        <v>267</v>
      </c>
      <c r="F77" s="1" t="s">
        <v>266</v>
      </c>
    </row>
    <row r="78" spans="1:6" ht="16.5">
      <c r="A78" s="1">
        <v>7</v>
      </c>
      <c r="B78" s="1" t="str">
        <f>REPLACE(F78,2,1,"•")</f>
        <v>謝•明</v>
      </c>
      <c r="C78" s="1" t="s">
        <v>271</v>
      </c>
      <c r="D78" s="1" t="s">
        <v>272</v>
      </c>
      <c r="F78" s="1" t="s">
        <v>270</v>
      </c>
    </row>
    <row r="79" spans="1:6" ht="16.5">
      <c r="A79" s="1">
        <v>7</v>
      </c>
      <c r="B79" s="1" t="str">
        <f>REPLACE(F79,2,1,"•")</f>
        <v>蕭•野</v>
      </c>
      <c r="C79" s="1" t="s">
        <v>271</v>
      </c>
      <c r="D79" s="1" t="s">
        <v>276</v>
      </c>
      <c r="F79" s="1" t="s">
        <v>275</v>
      </c>
    </row>
    <row r="80" spans="1:6" ht="16.5">
      <c r="A80" s="1">
        <v>7</v>
      </c>
      <c r="B80" s="1" t="str">
        <f>REPLACE(F80,2,1,"•")</f>
        <v>何•珠</v>
      </c>
      <c r="C80" s="1" t="s">
        <v>278</v>
      </c>
      <c r="D80" s="1" t="s">
        <v>277</v>
      </c>
      <c r="F80" s="1" t="s">
        <v>279</v>
      </c>
    </row>
    <row r="81" spans="1:6" ht="16.5">
      <c r="A81" s="1">
        <v>7</v>
      </c>
      <c r="B81" s="1" t="str">
        <f>REPLACE(F81,2,1,"•")</f>
        <v>李•振</v>
      </c>
      <c r="C81" s="1" t="s">
        <v>278</v>
      </c>
      <c r="D81" s="1" t="s">
        <v>277</v>
      </c>
      <c r="F81" s="1" t="s">
        <v>280</v>
      </c>
    </row>
    <row r="82" spans="1:6" ht="16.5">
      <c r="A82" s="1">
        <v>7</v>
      </c>
      <c r="B82" s="1" t="str">
        <f>REPLACE(F82,2,1,"•")</f>
        <v>余•翎</v>
      </c>
      <c r="C82" s="1" t="s">
        <v>288</v>
      </c>
      <c r="D82" s="1" t="s">
        <v>287</v>
      </c>
      <c r="F82" s="1" t="s">
        <v>289</v>
      </c>
    </row>
    <row r="83" spans="1:6" ht="16.5">
      <c r="A83" s="1">
        <v>7</v>
      </c>
      <c r="B83" s="1" t="str">
        <f>F83</f>
        <v>善心人士</v>
      </c>
      <c r="C83" s="1" t="s">
        <v>282</v>
      </c>
      <c r="D83" s="1" t="s">
        <v>281</v>
      </c>
      <c r="F83" s="1" t="s">
        <v>283</v>
      </c>
    </row>
    <row r="84" spans="1:6" ht="16.5">
      <c r="A84" s="1">
        <v>7</v>
      </c>
      <c r="B84" s="1" t="str">
        <f>F84</f>
        <v>豐東國中</v>
      </c>
      <c r="C84" s="1" t="s">
        <v>285</v>
      </c>
      <c r="D84" s="1" t="s">
        <v>286</v>
      </c>
      <c r="F84" s="1" t="s">
        <v>284</v>
      </c>
    </row>
    <row r="85" spans="1:6" ht="16.5">
      <c r="A85" s="1">
        <v>7</v>
      </c>
      <c r="B85" s="1" t="str">
        <f>MID(F85,1,1)&amp;"•"&amp;MID(F85,3,2)&amp;MID(F85,5,1)&amp;"•"&amp;MID(F85,7,2)</f>
        <v>葉•霞 吳•能</v>
      </c>
      <c r="C85" s="1" t="s">
        <v>251</v>
      </c>
      <c r="D85" s="1" t="s">
        <v>268</v>
      </c>
      <c r="F85" s="1" t="s">
        <v>269</v>
      </c>
    </row>
    <row r="86" spans="1:6" ht="16.5">
      <c r="A86" s="1">
        <v>7</v>
      </c>
      <c r="B86" s="1" t="str">
        <f>MID(F86,1,1)&amp;"•"&amp;MID(F86,3,2)&amp;MID(F86,5,1)&amp;"•"&amp;MID(F86,7,2)</f>
        <v>許•佑 許•輝</v>
      </c>
      <c r="C86" s="1" t="s">
        <v>271</v>
      </c>
      <c r="D86" s="1" t="s">
        <v>273</v>
      </c>
      <c r="F86" s="1" t="s">
        <v>274</v>
      </c>
    </row>
    <row r="87" spans="1:6" ht="16.5">
      <c r="A87" s="1">
        <v>8</v>
      </c>
      <c r="B87" s="1" t="str">
        <f aca="true" t="shared" si="3" ref="B87:B100">REPLACE(F87,2,1,"•")</f>
        <v>吳•毅</v>
      </c>
      <c r="C87" s="1" t="s">
        <v>288</v>
      </c>
      <c r="D87" s="1" t="s">
        <v>291</v>
      </c>
      <c r="F87" s="1" t="s">
        <v>290</v>
      </c>
    </row>
    <row r="88" spans="1:6" ht="16.5">
      <c r="A88" s="1">
        <v>8</v>
      </c>
      <c r="B88" s="1" t="str">
        <f t="shared" si="3"/>
        <v>吳•毅</v>
      </c>
      <c r="C88" s="1" t="s">
        <v>292</v>
      </c>
      <c r="D88" s="1" t="s">
        <v>291</v>
      </c>
      <c r="F88" s="1" t="s">
        <v>290</v>
      </c>
    </row>
    <row r="89" spans="1:6" ht="16.5">
      <c r="A89" s="1">
        <v>8</v>
      </c>
      <c r="B89" s="1" t="str">
        <f t="shared" si="3"/>
        <v>何•珠</v>
      </c>
      <c r="C89" s="1" t="s">
        <v>293</v>
      </c>
      <c r="D89" s="1" t="s">
        <v>277</v>
      </c>
      <c r="F89" s="1" t="s">
        <v>279</v>
      </c>
    </row>
    <row r="90" spans="1:6" ht="16.5">
      <c r="A90" s="1">
        <v>8</v>
      </c>
      <c r="B90" s="1" t="str">
        <f t="shared" si="3"/>
        <v>余•翎</v>
      </c>
      <c r="C90" s="1" t="s">
        <v>288</v>
      </c>
      <c r="D90" s="1" t="s">
        <v>287</v>
      </c>
      <c r="F90" s="1" t="s">
        <v>289</v>
      </c>
    </row>
    <row r="91" spans="1:6" ht="16.5">
      <c r="A91" s="1">
        <v>8</v>
      </c>
      <c r="B91" s="1" t="str">
        <f t="shared" si="3"/>
        <v>黃•國</v>
      </c>
      <c r="C91" s="1" t="s">
        <v>271</v>
      </c>
      <c r="D91" s="1" t="s">
        <v>296</v>
      </c>
      <c r="F91" s="1" t="s">
        <v>297</v>
      </c>
    </row>
    <row r="92" spans="1:6" ht="16.5">
      <c r="A92" s="1">
        <v>8</v>
      </c>
      <c r="B92" s="1" t="str">
        <f t="shared" si="3"/>
        <v>張•氏</v>
      </c>
      <c r="C92" s="1" t="s">
        <v>271</v>
      </c>
      <c r="D92" s="1" t="s">
        <v>296</v>
      </c>
      <c r="F92" s="1" t="s">
        <v>298</v>
      </c>
    </row>
    <row r="93" spans="1:6" ht="16.5">
      <c r="A93" s="1">
        <v>8</v>
      </c>
      <c r="B93" s="1" t="str">
        <f t="shared" si="3"/>
        <v>柯•吉</v>
      </c>
      <c r="C93" s="1" t="s">
        <v>271</v>
      </c>
      <c r="D93" s="1" t="s">
        <v>296</v>
      </c>
      <c r="F93" s="1" t="s">
        <v>299</v>
      </c>
    </row>
    <row r="94" spans="1:6" ht="16.5">
      <c r="A94" s="1">
        <v>8</v>
      </c>
      <c r="B94" s="1" t="str">
        <f t="shared" si="3"/>
        <v>蔡•明</v>
      </c>
      <c r="C94" s="1" t="s">
        <v>271</v>
      </c>
      <c r="D94" s="1" t="s">
        <v>296</v>
      </c>
      <c r="F94" s="1" t="s">
        <v>300</v>
      </c>
    </row>
    <row r="95" spans="1:6" ht="16.5">
      <c r="A95" s="1">
        <v>8</v>
      </c>
      <c r="B95" s="1" t="str">
        <f t="shared" si="3"/>
        <v>蔡•翰</v>
      </c>
      <c r="C95" s="1" t="s">
        <v>271</v>
      </c>
      <c r="D95" s="1" t="s">
        <v>296</v>
      </c>
      <c r="F95" s="1" t="s">
        <v>301</v>
      </c>
    </row>
    <row r="96" spans="1:6" ht="16.5">
      <c r="A96" s="1">
        <v>8</v>
      </c>
      <c r="B96" s="1" t="str">
        <f t="shared" si="3"/>
        <v>李•貴</v>
      </c>
      <c r="C96" s="1" t="s">
        <v>303</v>
      </c>
      <c r="D96" s="1" t="s">
        <v>287</v>
      </c>
      <c r="F96" s="1" t="s">
        <v>302</v>
      </c>
    </row>
    <row r="97" spans="1:6" ht="16.5">
      <c r="A97" s="1">
        <v>8</v>
      </c>
      <c r="B97" s="1" t="str">
        <f t="shared" si="3"/>
        <v>褚•卿</v>
      </c>
      <c r="C97" s="1" t="s">
        <v>303</v>
      </c>
      <c r="D97" s="1" t="s">
        <v>287</v>
      </c>
      <c r="F97" s="1" t="s">
        <v>304</v>
      </c>
    </row>
    <row r="98" spans="1:6" ht="16.5">
      <c r="A98" s="1">
        <v>8</v>
      </c>
      <c r="B98" s="1" t="str">
        <f t="shared" si="3"/>
        <v>林•誼</v>
      </c>
      <c r="C98" s="1" t="s">
        <v>303</v>
      </c>
      <c r="D98" s="1" t="s">
        <v>287</v>
      </c>
      <c r="F98" s="1" t="s">
        <v>305</v>
      </c>
    </row>
    <row r="99" spans="1:6" ht="16.5">
      <c r="A99" s="1">
        <v>8</v>
      </c>
      <c r="B99" s="1" t="str">
        <f t="shared" si="3"/>
        <v>褚•欣</v>
      </c>
      <c r="C99" s="1" t="s">
        <v>303</v>
      </c>
      <c r="D99" s="1" t="s">
        <v>287</v>
      </c>
      <c r="F99" s="1" t="s">
        <v>306</v>
      </c>
    </row>
    <row r="100" spans="1:6" ht="16.5">
      <c r="A100" s="1">
        <v>8</v>
      </c>
      <c r="B100" s="1" t="str">
        <f t="shared" si="3"/>
        <v>林•嬌</v>
      </c>
      <c r="C100" s="1" t="s">
        <v>311</v>
      </c>
      <c r="D100" s="1" t="s">
        <v>312</v>
      </c>
      <c r="F100" s="1" t="s">
        <v>310</v>
      </c>
    </row>
    <row r="101" spans="1:6" ht="16.5">
      <c r="A101" s="1">
        <v>8</v>
      </c>
      <c r="B101" s="1" t="str">
        <f>F101</f>
        <v>彰化果菜市場</v>
      </c>
      <c r="C101" s="1" t="s">
        <v>313</v>
      </c>
      <c r="D101" s="1" t="s">
        <v>287</v>
      </c>
      <c r="F101" s="1" t="s">
        <v>314</v>
      </c>
    </row>
    <row r="102" spans="1:6" ht="16.5">
      <c r="A102" s="1">
        <v>8</v>
      </c>
      <c r="B102" s="1" t="str">
        <f>MID(F102,1,1)&amp;"•"&amp;MID(F102,3,2)&amp;MID(F102,5,1)&amp;"•"&amp;MID(F102,7,2)</f>
        <v>楊•姍 楊•琍</v>
      </c>
      <c r="C102" s="1" t="s">
        <v>308</v>
      </c>
      <c r="D102" s="1" t="s">
        <v>307</v>
      </c>
      <c r="F102" s="1" t="s">
        <v>309</v>
      </c>
    </row>
    <row r="103" spans="1:6" ht="16.5">
      <c r="A103" s="1">
        <v>8</v>
      </c>
      <c r="B103" s="1" t="str">
        <f>F103</f>
        <v>九天尊王 百姓公媽</v>
      </c>
      <c r="C103" s="1" t="s">
        <v>344</v>
      </c>
      <c r="D103" s="1" t="s">
        <v>345</v>
      </c>
      <c r="F103" s="1" t="s">
        <v>343</v>
      </c>
    </row>
    <row r="104" spans="1:6" ht="16.5">
      <c r="A104" s="1">
        <v>8</v>
      </c>
      <c r="B104" s="1" t="s">
        <v>579</v>
      </c>
      <c r="C104" s="1" t="s">
        <v>294</v>
      </c>
      <c r="D104" s="1" t="s">
        <v>287</v>
      </c>
      <c r="F104" s="1" t="s">
        <v>295</v>
      </c>
    </row>
    <row r="105" spans="1:6" ht="16.5">
      <c r="A105" s="1">
        <v>9</v>
      </c>
      <c r="B105" s="1" t="str">
        <f>REPLACE(F105,2,1,"•")</f>
        <v>吳•逸</v>
      </c>
      <c r="C105" s="1" t="s">
        <v>313</v>
      </c>
      <c r="D105" s="1" t="s">
        <v>316</v>
      </c>
      <c r="F105" s="1" t="s">
        <v>315</v>
      </c>
    </row>
    <row r="106" spans="1:6" ht="16.5">
      <c r="A106" s="1">
        <v>9</v>
      </c>
      <c r="B106" s="1" t="str">
        <f>REPLACE(F106,2,1,"•")</f>
        <v>林•娥</v>
      </c>
      <c r="C106" s="1" t="s">
        <v>317</v>
      </c>
      <c r="D106" s="1" t="s">
        <v>277</v>
      </c>
      <c r="F106" s="1" t="s">
        <v>318</v>
      </c>
    </row>
    <row r="107" spans="1:6" ht="16.5">
      <c r="A107" s="1">
        <v>9</v>
      </c>
      <c r="B107" s="1" t="str">
        <f>REPLACE(F107,2,1,"•")</f>
        <v>洪•玉</v>
      </c>
      <c r="C107" s="1" t="s">
        <v>271</v>
      </c>
      <c r="D107" s="1" t="s">
        <v>273</v>
      </c>
      <c r="F107" s="1" t="s">
        <v>320</v>
      </c>
    </row>
    <row r="108" spans="1:6" ht="16.5">
      <c r="A108" s="1">
        <v>9</v>
      </c>
      <c r="B108" s="1" t="str">
        <f>MID(F108,1,1)&amp;"•"&amp;MID(F108,3,2)&amp;MID(F108,5,1)&amp;"•"&amp;MID(F108,7,2)</f>
        <v>許•菖 古•柔</v>
      </c>
      <c r="C108" s="1" t="s">
        <v>271</v>
      </c>
      <c r="D108" s="1" t="s">
        <v>272</v>
      </c>
      <c r="F108" s="1" t="s">
        <v>319</v>
      </c>
    </row>
    <row r="109" spans="1:6" ht="16.5">
      <c r="A109" s="1">
        <v>9</v>
      </c>
      <c r="B109" s="1" t="str">
        <f>MID(F109,1,1)&amp;"•"&amp;MID(F109,3,2)&amp;MID(F109,5,1)&amp;"•"&amp;MID(F109,7,2)</f>
        <v>梁•豐 鄭•仁</v>
      </c>
      <c r="C109" s="1" t="s">
        <v>271</v>
      </c>
      <c r="D109" s="1" t="s">
        <v>322</v>
      </c>
      <c r="F109" s="1" t="s">
        <v>321</v>
      </c>
    </row>
    <row r="110" spans="1:6" ht="16.5">
      <c r="A110" s="1">
        <v>10</v>
      </c>
      <c r="B110" s="1" t="str">
        <f>REPLACE(F110,2,1,"•")</f>
        <v>黃•津</v>
      </c>
      <c r="C110" s="1" t="s">
        <v>324</v>
      </c>
      <c r="D110" s="1" t="s">
        <v>323</v>
      </c>
      <c r="F110" s="1" t="s">
        <v>325</v>
      </c>
    </row>
    <row r="111" spans="1:6" ht="16.5">
      <c r="A111" s="1">
        <v>10</v>
      </c>
      <c r="B111" s="1" t="str">
        <f>REPLACE(F111,2,1,"•")</f>
        <v>郭•玉</v>
      </c>
      <c r="C111" s="1" t="s">
        <v>271</v>
      </c>
      <c r="D111" s="1" t="s">
        <v>327</v>
      </c>
      <c r="F111" s="1" t="s">
        <v>328</v>
      </c>
    </row>
    <row r="112" spans="1:6" ht="16.5">
      <c r="A112" s="1">
        <v>10</v>
      </c>
      <c r="B112" s="1" t="str">
        <f>REPLACE(F112,2,1,"•")</f>
        <v>余•興</v>
      </c>
      <c r="C112" s="1" t="s">
        <v>271</v>
      </c>
      <c r="D112" s="1" t="s">
        <v>330</v>
      </c>
      <c r="F112" s="1" t="s">
        <v>329</v>
      </c>
    </row>
    <row r="113" spans="1:6" ht="16.5">
      <c r="A113" s="1">
        <v>10</v>
      </c>
      <c r="B113" s="1" t="str">
        <f>REPLACE(F113,2,1,"•")</f>
        <v>江•臻</v>
      </c>
      <c r="C113" s="1" t="s">
        <v>271</v>
      </c>
      <c r="D113" s="1" t="s">
        <v>330</v>
      </c>
      <c r="F113" s="1" t="s">
        <v>331</v>
      </c>
    </row>
    <row r="114" spans="1:6" ht="16.5">
      <c r="A114" s="1">
        <v>10</v>
      </c>
      <c r="B114" s="1" t="str">
        <f>MID(F114,1,1)&amp;"•"&amp;MID(F114,3,2)&amp;MID(F114,5,1)&amp;"•"&amp;MID(F114,7,2)&amp;MID(F114,9,1)&amp;"•"&amp;MID(F114,11,2)&amp;MID(F114,13,1)&amp;"•"&amp;MID(F114,15,2)&amp;MID(F114,17,1)&amp;"•"&amp;MID(F114,19,2)</f>
        <v>郭•琴 郭•瑩 郭•賢 郭•誠 郭•傑</v>
      </c>
      <c r="C114" s="1" t="s">
        <v>271</v>
      </c>
      <c r="D114" s="1" t="s">
        <v>322</v>
      </c>
      <c r="F114" s="1" t="s">
        <v>326</v>
      </c>
    </row>
    <row r="115" spans="1:6" ht="16.5">
      <c r="A115" s="1">
        <v>10</v>
      </c>
      <c r="B115" s="1" t="str">
        <f>MID(F115,1,1)&amp;"•"&amp;MID(F115,3,2)&amp;MID(F115,5,1)&amp;"•"&amp;MID(F115,7,2)&amp;MID(F115,9,1)&amp;"•"&amp;MID(F115,11,2)&amp;MID(F115,13,1)&amp;"•"&amp;MID(F115,15,2)&amp;MID(F115,17,1)&amp;"•"&amp;MID(F115,19,2)</f>
        <v>賴•雅 江•芯 江•宸 江•鳳 江•進</v>
      </c>
      <c r="C115" s="1" t="s">
        <v>271</v>
      </c>
      <c r="D115" s="1" t="s">
        <v>333</v>
      </c>
      <c r="F115" s="1" t="s">
        <v>332</v>
      </c>
    </row>
    <row r="116" spans="1:6" ht="16.5">
      <c r="A116" s="1">
        <v>11</v>
      </c>
      <c r="B116" s="1" t="str">
        <f aca="true" t="shared" si="4" ref="B116:B127">REPLACE(F116,2,1,"•")</f>
        <v>何•螢</v>
      </c>
      <c r="C116" s="1" t="s">
        <v>347</v>
      </c>
      <c r="D116" s="1" t="s">
        <v>346</v>
      </c>
      <c r="F116" s="1" t="s">
        <v>348</v>
      </c>
    </row>
    <row r="117" spans="1:6" ht="16.5">
      <c r="A117" s="1">
        <v>11</v>
      </c>
      <c r="B117" s="1" t="str">
        <f t="shared" si="4"/>
        <v>曾•絨</v>
      </c>
      <c r="C117" s="1" t="s">
        <v>349</v>
      </c>
      <c r="D117" s="1" t="s">
        <v>350</v>
      </c>
      <c r="F117" s="1" t="s">
        <v>423</v>
      </c>
    </row>
    <row r="118" spans="1:6" ht="16.5">
      <c r="A118" s="1">
        <v>11</v>
      </c>
      <c r="B118" s="1" t="str">
        <f t="shared" si="4"/>
        <v>蕭•仁</v>
      </c>
      <c r="C118" s="1" t="s">
        <v>352</v>
      </c>
      <c r="D118" s="1" t="s">
        <v>351</v>
      </c>
      <c r="F118" s="1" t="s">
        <v>424</v>
      </c>
    </row>
    <row r="119" spans="1:6" ht="16.5">
      <c r="A119" s="1">
        <v>12</v>
      </c>
      <c r="B119" s="1" t="str">
        <f t="shared" si="4"/>
        <v>林•亮</v>
      </c>
      <c r="C119" s="1" t="s">
        <v>354</v>
      </c>
      <c r="D119" s="1" t="s">
        <v>355</v>
      </c>
      <c r="F119" s="1" t="s">
        <v>353</v>
      </c>
    </row>
    <row r="120" spans="1:6" ht="16.5">
      <c r="A120" s="1">
        <v>12</v>
      </c>
      <c r="B120" s="1" t="str">
        <f t="shared" si="4"/>
        <v>吳•辰</v>
      </c>
      <c r="C120" s="1" t="s">
        <v>357</v>
      </c>
      <c r="D120" s="1" t="s">
        <v>356</v>
      </c>
      <c r="F120" s="1" t="s">
        <v>358</v>
      </c>
    </row>
    <row r="121" spans="1:6" ht="16.5">
      <c r="A121" s="1">
        <v>12</v>
      </c>
      <c r="B121" s="1" t="str">
        <f t="shared" si="4"/>
        <v>楊•資</v>
      </c>
      <c r="C121" s="1" t="s">
        <v>360</v>
      </c>
      <c r="D121" s="1" t="s">
        <v>361</v>
      </c>
      <c r="F121" s="1" t="s">
        <v>359</v>
      </c>
    </row>
    <row r="122" spans="1:6" ht="16.5">
      <c r="A122" s="1">
        <v>12</v>
      </c>
      <c r="B122" s="1" t="str">
        <f t="shared" si="4"/>
        <v>楊•緯</v>
      </c>
      <c r="C122" s="1" t="s">
        <v>360</v>
      </c>
      <c r="D122" s="1" t="s">
        <v>361</v>
      </c>
      <c r="F122" s="1" t="s">
        <v>362</v>
      </c>
    </row>
    <row r="123" spans="1:6" ht="16.5">
      <c r="A123" s="1">
        <v>12</v>
      </c>
      <c r="B123" s="1" t="str">
        <f t="shared" si="4"/>
        <v>余•翎</v>
      </c>
      <c r="C123" s="1" t="s">
        <v>364</v>
      </c>
      <c r="D123" s="1" t="s">
        <v>365</v>
      </c>
      <c r="F123" s="1" t="s">
        <v>363</v>
      </c>
    </row>
    <row r="124" spans="1:6" ht="16.5">
      <c r="A124" s="1">
        <v>13</v>
      </c>
      <c r="B124" s="1" t="str">
        <f t="shared" si="4"/>
        <v>葉•廷</v>
      </c>
      <c r="C124" s="1" t="s">
        <v>360</v>
      </c>
      <c r="D124" s="1" t="s">
        <v>366</v>
      </c>
      <c r="F124" s="1" t="s">
        <v>367</v>
      </c>
    </row>
    <row r="125" spans="1:6" ht="16.5">
      <c r="A125" s="1">
        <v>13</v>
      </c>
      <c r="B125" s="1" t="str">
        <f t="shared" si="4"/>
        <v>黃•輝</v>
      </c>
      <c r="C125" s="1" t="s">
        <v>369</v>
      </c>
      <c r="D125" s="1" t="s">
        <v>370</v>
      </c>
      <c r="F125" s="1" t="s">
        <v>368</v>
      </c>
    </row>
    <row r="126" spans="1:6" ht="16.5">
      <c r="A126" s="1">
        <v>13</v>
      </c>
      <c r="B126" s="1" t="str">
        <f t="shared" si="4"/>
        <v>楊•銘</v>
      </c>
      <c r="C126" s="1" t="s">
        <v>374</v>
      </c>
      <c r="D126" s="1" t="s">
        <v>375</v>
      </c>
      <c r="F126" s="1" t="s">
        <v>373</v>
      </c>
    </row>
    <row r="127" spans="1:6" ht="16.5">
      <c r="A127" s="1">
        <v>13</v>
      </c>
      <c r="B127" s="1" t="str">
        <f t="shared" si="4"/>
        <v>李•振</v>
      </c>
      <c r="C127" s="1" t="s">
        <v>376</v>
      </c>
      <c r="D127" s="1" t="s">
        <v>370</v>
      </c>
      <c r="F127" s="1" t="s">
        <v>377</v>
      </c>
    </row>
    <row r="128" spans="1:6" ht="16.5">
      <c r="A128" s="1">
        <v>13</v>
      </c>
      <c r="B128" s="1" t="str">
        <f>F128</f>
        <v>長悅食品有限公司</v>
      </c>
      <c r="C128" s="1" t="s">
        <v>434</v>
      </c>
      <c r="D128" s="1" t="s">
        <v>435</v>
      </c>
      <c r="F128" s="1" t="s">
        <v>433</v>
      </c>
    </row>
    <row r="129" spans="1:6" ht="16.5">
      <c r="A129" s="1">
        <v>13</v>
      </c>
      <c r="B129" s="1" t="s">
        <v>574</v>
      </c>
      <c r="C129" s="1" t="s">
        <v>360</v>
      </c>
      <c r="D129" s="1" t="s">
        <v>371</v>
      </c>
      <c r="F129" s="1" t="s">
        <v>372</v>
      </c>
    </row>
    <row r="130" spans="1:6" ht="16.5">
      <c r="A130" s="1">
        <v>14</v>
      </c>
      <c r="B130" s="1" t="str">
        <f aca="true" t="shared" si="5" ref="B130:B135">REPLACE(F130,2,1,"•")</f>
        <v>何•螢</v>
      </c>
      <c r="C130" s="1" t="s">
        <v>347</v>
      </c>
      <c r="D130" s="1" t="s">
        <v>378</v>
      </c>
      <c r="F130" s="1" t="s">
        <v>348</v>
      </c>
    </row>
    <row r="131" spans="1:6" ht="16.5">
      <c r="A131" s="1">
        <v>15</v>
      </c>
      <c r="B131" s="1" t="str">
        <f t="shared" si="5"/>
        <v>大•榮</v>
      </c>
      <c r="C131" s="1" t="s">
        <v>380</v>
      </c>
      <c r="D131" s="1" t="s">
        <v>381</v>
      </c>
      <c r="F131" s="1" t="s">
        <v>379</v>
      </c>
    </row>
    <row r="132" spans="1:6" ht="16.5">
      <c r="A132" s="1">
        <v>15</v>
      </c>
      <c r="B132" s="1" t="str">
        <f t="shared" si="5"/>
        <v>王•如</v>
      </c>
      <c r="C132" s="1" t="s">
        <v>384</v>
      </c>
      <c r="D132" s="1" t="s">
        <v>385</v>
      </c>
      <c r="F132" s="1" t="s">
        <v>383</v>
      </c>
    </row>
    <row r="133" spans="1:6" ht="16.5">
      <c r="A133" s="1">
        <v>15</v>
      </c>
      <c r="B133" s="1" t="str">
        <f t="shared" si="5"/>
        <v>王•如</v>
      </c>
      <c r="C133" s="1" t="s">
        <v>360</v>
      </c>
      <c r="D133" s="1" t="s">
        <v>386</v>
      </c>
      <c r="F133" s="1" t="s">
        <v>383</v>
      </c>
    </row>
    <row r="134" spans="1:6" ht="16.5">
      <c r="A134" s="1">
        <v>15</v>
      </c>
      <c r="B134" s="1" t="str">
        <f t="shared" si="5"/>
        <v>李•潔</v>
      </c>
      <c r="C134" s="1" t="s">
        <v>380</v>
      </c>
      <c r="D134" s="1" t="s">
        <v>388</v>
      </c>
      <c r="F134" s="1" t="s">
        <v>387</v>
      </c>
    </row>
    <row r="135" spans="1:6" ht="16.5">
      <c r="A135" s="1">
        <v>15</v>
      </c>
      <c r="B135" s="1" t="str">
        <f t="shared" si="5"/>
        <v>林•傑</v>
      </c>
      <c r="C135" s="1" t="s">
        <v>380</v>
      </c>
      <c r="D135" s="1" t="s">
        <v>346</v>
      </c>
      <c r="F135" s="1" t="s">
        <v>389</v>
      </c>
    </row>
    <row r="136" spans="1:6" ht="16.5">
      <c r="A136" s="1">
        <v>15</v>
      </c>
      <c r="B136" s="1" t="str">
        <f>F136</f>
        <v>以山青果行</v>
      </c>
      <c r="C136" s="1" t="s">
        <v>380</v>
      </c>
      <c r="D136" s="1" t="s">
        <v>381</v>
      </c>
      <c r="F136" s="1" t="s">
        <v>382</v>
      </c>
    </row>
    <row r="137" spans="1:6" ht="16.5">
      <c r="A137" s="1">
        <v>16</v>
      </c>
      <c r="B137" s="1" t="str">
        <f>REPLACE(F137,2,1,"•")</f>
        <v>林•均</v>
      </c>
      <c r="C137" s="1" t="s">
        <v>360</v>
      </c>
      <c r="D137" s="1" t="s">
        <v>393</v>
      </c>
      <c r="F137" s="1" t="s">
        <v>394</v>
      </c>
    </row>
    <row r="138" spans="1:6" ht="16.5">
      <c r="A138" s="1">
        <v>16</v>
      </c>
      <c r="B138" s="1" t="str">
        <f>F138</f>
        <v>善心人士</v>
      </c>
      <c r="C138" s="1" t="s">
        <v>397</v>
      </c>
      <c r="D138" s="1" t="s">
        <v>396</v>
      </c>
      <c r="F138" s="1" t="s">
        <v>398</v>
      </c>
    </row>
    <row r="139" spans="1:6" ht="16.5">
      <c r="A139" s="1">
        <v>16</v>
      </c>
      <c r="B139" s="1" t="str">
        <f>F139</f>
        <v>慈安太子宮</v>
      </c>
      <c r="C139" s="1" t="s">
        <v>391</v>
      </c>
      <c r="D139" s="1" t="s">
        <v>392</v>
      </c>
      <c r="F139" s="1" t="s">
        <v>390</v>
      </c>
    </row>
    <row r="140" spans="1:6" ht="16.5">
      <c r="A140" s="1">
        <v>16</v>
      </c>
      <c r="B140" s="1" t="str">
        <f>F140</f>
        <v>彰化果菜市場</v>
      </c>
      <c r="C140" s="1" t="s">
        <v>354</v>
      </c>
      <c r="D140" s="1" t="s">
        <v>375</v>
      </c>
      <c r="F140" s="1" t="s">
        <v>395</v>
      </c>
    </row>
    <row r="141" spans="1:6" ht="16.5">
      <c r="A141" s="1">
        <v>17</v>
      </c>
      <c r="B141" s="1" t="s">
        <v>399</v>
      </c>
      <c r="C141" s="1" t="s">
        <v>400</v>
      </c>
      <c r="D141" s="1" t="s">
        <v>396</v>
      </c>
      <c r="F141" s="1" t="s">
        <v>399</v>
      </c>
    </row>
    <row r="142" spans="1:6" ht="16.5">
      <c r="A142" s="1">
        <v>17</v>
      </c>
      <c r="B142" s="1" t="s">
        <v>399</v>
      </c>
      <c r="C142" s="1" t="s">
        <v>401</v>
      </c>
      <c r="D142" s="1" t="s">
        <v>355</v>
      </c>
      <c r="F142" s="1" t="s">
        <v>399</v>
      </c>
    </row>
    <row r="143" spans="1:6" ht="16.5">
      <c r="A143" s="1">
        <v>17</v>
      </c>
      <c r="B143" s="1" t="s">
        <v>399</v>
      </c>
      <c r="C143" s="1" t="s">
        <v>402</v>
      </c>
      <c r="D143" s="1" t="s">
        <v>355</v>
      </c>
      <c r="F143" s="1" t="s">
        <v>399</v>
      </c>
    </row>
    <row r="144" spans="1:6" ht="16.5">
      <c r="A144" s="1">
        <v>17</v>
      </c>
      <c r="B144" s="1" t="s">
        <v>399</v>
      </c>
      <c r="C144" s="1" t="s">
        <v>403</v>
      </c>
      <c r="D144" s="1" t="s">
        <v>355</v>
      </c>
      <c r="F144" s="1" t="s">
        <v>399</v>
      </c>
    </row>
    <row r="145" spans="1:6" ht="16.5">
      <c r="A145" s="1">
        <v>17</v>
      </c>
      <c r="B145" s="1" t="s">
        <v>404</v>
      </c>
      <c r="C145" s="1" t="s">
        <v>405</v>
      </c>
      <c r="D145" s="1" t="s">
        <v>406</v>
      </c>
      <c r="F145" s="1" t="s">
        <v>404</v>
      </c>
    </row>
    <row r="146" spans="1:6" ht="16.5">
      <c r="A146" s="1">
        <v>18</v>
      </c>
      <c r="B146" s="1" t="str">
        <f>REPLACE(F146,2,1,"•")</f>
        <v>陳•呈</v>
      </c>
      <c r="C146" s="1" t="s">
        <v>354</v>
      </c>
      <c r="D146" s="1" t="s">
        <v>355</v>
      </c>
      <c r="F146" s="1" t="s">
        <v>409</v>
      </c>
    </row>
    <row r="147" spans="1:6" ht="16.5">
      <c r="A147" s="1">
        <v>18</v>
      </c>
      <c r="B147" s="1" t="str">
        <f>F147</f>
        <v>和美一心慈善會</v>
      </c>
      <c r="C147" s="1" t="s">
        <v>354</v>
      </c>
      <c r="D147" s="1" t="s">
        <v>355</v>
      </c>
      <c r="F147" s="1" t="s">
        <v>407</v>
      </c>
    </row>
    <row r="148" spans="1:6" ht="16.5">
      <c r="A148" s="1">
        <v>18</v>
      </c>
      <c r="B148" s="1" t="str">
        <f>MID(F148,1,1)&amp;"•"&amp;MID(F148,3,2)&amp;MID(F148,5,1)&amp;"•"&amp;MID(F148,7,2)</f>
        <v>黃•銘 陳•旻</v>
      </c>
      <c r="C148" s="1" t="s">
        <v>354</v>
      </c>
      <c r="D148" s="1" t="s">
        <v>355</v>
      </c>
      <c r="F148" s="1" t="s">
        <v>408</v>
      </c>
    </row>
    <row r="149" spans="1:6" ht="16.5">
      <c r="A149" s="1">
        <v>20</v>
      </c>
      <c r="B149" s="1" t="str">
        <f aca="true" t="shared" si="6" ref="B149:B162">REPLACE(F149,2,1,"•")</f>
        <v>張•勻</v>
      </c>
      <c r="C149" s="1" t="s">
        <v>360</v>
      </c>
      <c r="D149" s="1" t="s">
        <v>413</v>
      </c>
      <c r="F149" s="1" t="s">
        <v>412</v>
      </c>
    </row>
    <row r="150" spans="1:6" ht="16.5">
      <c r="A150" s="1">
        <v>20</v>
      </c>
      <c r="B150" s="1" t="str">
        <f t="shared" si="6"/>
        <v>陳•勝</v>
      </c>
      <c r="C150" s="1" t="s">
        <v>417</v>
      </c>
      <c r="D150" s="1" t="s">
        <v>355</v>
      </c>
      <c r="F150" s="1" t="s">
        <v>416</v>
      </c>
    </row>
    <row r="151" spans="1:6" ht="16.5">
      <c r="A151" s="1">
        <v>20</v>
      </c>
      <c r="B151" s="1" t="str">
        <f t="shared" si="6"/>
        <v>陳•胡</v>
      </c>
      <c r="C151" s="1" t="s">
        <v>418</v>
      </c>
      <c r="D151" s="1" t="s">
        <v>355</v>
      </c>
      <c r="F151" s="1" t="s">
        <v>419</v>
      </c>
    </row>
    <row r="152" spans="1:6" ht="16.5">
      <c r="A152" s="1">
        <v>20</v>
      </c>
      <c r="B152" s="1" t="str">
        <f t="shared" si="6"/>
        <v>王•楨</v>
      </c>
      <c r="C152" s="1" t="s">
        <v>418</v>
      </c>
      <c r="D152" s="1" t="s">
        <v>355</v>
      </c>
      <c r="F152" s="1" t="s">
        <v>420</v>
      </c>
    </row>
    <row r="153" spans="1:6" ht="16.5">
      <c r="A153" s="1">
        <v>20</v>
      </c>
      <c r="B153" s="1" t="str">
        <f t="shared" si="6"/>
        <v>阮•嬌</v>
      </c>
      <c r="C153" s="1" t="s">
        <v>418</v>
      </c>
      <c r="D153" s="1" t="s">
        <v>355</v>
      </c>
      <c r="F153" s="1" t="s">
        <v>421</v>
      </c>
    </row>
    <row r="154" spans="1:6" ht="16.5">
      <c r="A154" s="1">
        <v>20</v>
      </c>
      <c r="B154" s="1" t="str">
        <f t="shared" si="6"/>
        <v>王•翔</v>
      </c>
      <c r="C154" s="1" t="s">
        <v>418</v>
      </c>
      <c r="D154" s="1" t="s">
        <v>355</v>
      </c>
      <c r="F154" s="1" t="s">
        <v>422</v>
      </c>
    </row>
    <row r="155" spans="1:6" ht="16.5">
      <c r="A155" s="1">
        <v>20</v>
      </c>
      <c r="B155" s="1" t="str">
        <f t="shared" si="6"/>
        <v>王•鈞</v>
      </c>
      <c r="C155" s="1" t="s">
        <v>418</v>
      </c>
      <c r="D155" s="1" t="s">
        <v>355</v>
      </c>
      <c r="F155" s="1" t="s">
        <v>425</v>
      </c>
    </row>
    <row r="156" spans="1:6" ht="16.5">
      <c r="A156" s="1">
        <v>20</v>
      </c>
      <c r="B156" s="1" t="str">
        <f t="shared" si="6"/>
        <v>陳•石</v>
      </c>
      <c r="C156" s="1" t="s">
        <v>427</v>
      </c>
      <c r="D156" s="1" t="s">
        <v>428</v>
      </c>
      <c r="F156" s="1" t="s">
        <v>429</v>
      </c>
    </row>
    <row r="157" spans="1:6" ht="16.5">
      <c r="A157" s="1">
        <v>20</v>
      </c>
      <c r="B157" s="1" t="str">
        <f t="shared" si="6"/>
        <v>潘•絨</v>
      </c>
      <c r="C157" s="1" t="s">
        <v>427</v>
      </c>
      <c r="D157" s="1" t="s">
        <v>428</v>
      </c>
      <c r="F157" s="1" t="s">
        <v>430</v>
      </c>
    </row>
    <row r="158" spans="1:6" ht="16.5">
      <c r="A158" s="1">
        <v>20</v>
      </c>
      <c r="B158" s="1" t="str">
        <f t="shared" si="6"/>
        <v>阮•琪</v>
      </c>
      <c r="C158" s="1" t="s">
        <v>427</v>
      </c>
      <c r="D158" s="1" t="s">
        <v>428</v>
      </c>
      <c r="F158" s="1" t="s">
        <v>431</v>
      </c>
    </row>
    <row r="159" spans="1:6" ht="16.5">
      <c r="A159" s="1">
        <v>20</v>
      </c>
      <c r="B159" s="1" t="str">
        <f t="shared" si="6"/>
        <v>王•來</v>
      </c>
      <c r="C159" s="1" t="s">
        <v>427</v>
      </c>
      <c r="D159" s="1" t="s">
        <v>428</v>
      </c>
      <c r="F159" s="1" t="s">
        <v>432</v>
      </c>
    </row>
    <row r="160" spans="1:6" ht="16.5">
      <c r="A160" s="1">
        <v>20</v>
      </c>
      <c r="B160" s="1" t="str">
        <f t="shared" si="6"/>
        <v>唐•蘭</v>
      </c>
      <c r="C160" s="1" t="s">
        <v>437</v>
      </c>
      <c r="D160" s="1" t="s">
        <v>438</v>
      </c>
      <c r="F160" s="1" t="s">
        <v>440</v>
      </c>
    </row>
    <row r="161" spans="1:6" ht="16.5">
      <c r="A161" s="1">
        <v>20</v>
      </c>
      <c r="B161" s="1" t="str">
        <f t="shared" si="6"/>
        <v>周•蓮</v>
      </c>
      <c r="C161" s="1" t="s">
        <v>445</v>
      </c>
      <c r="D161" s="1" t="s">
        <v>438</v>
      </c>
      <c r="F161" s="1" t="s">
        <v>444</v>
      </c>
    </row>
    <row r="162" spans="1:6" ht="16.5">
      <c r="A162" s="1">
        <v>20</v>
      </c>
      <c r="B162" s="1" t="str">
        <f t="shared" si="6"/>
        <v>張•笙</v>
      </c>
      <c r="C162" s="1" t="s">
        <v>447</v>
      </c>
      <c r="D162" s="1" t="s">
        <v>446</v>
      </c>
      <c r="F162" s="1" t="s">
        <v>448</v>
      </c>
    </row>
    <row r="163" spans="1:6" ht="16.5">
      <c r="A163" s="1">
        <v>20</v>
      </c>
      <c r="B163" s="1" t="str">
        <f>REPLACE(F163,2,2,"••")</f>
        <v>羅••圓</v>
      </c>
      <c r="C163" s="1" t="s">
        <v>437</v>
      </c>
      <c r="D163" s="1" t="s">
        <v>438</v>
      </c>
      <c r="F163" s="1" t="s">
        <v>436</v>
      </c>
    </row>
    <row r="164" spans="1:6" ht="16.5">
      <c r="A164" s="1">
        <v>20</v>
      </c>
      <c r="B164" s="1" t="str">
        <f>REPLACE(F164,2,2,"••")</f>
        <v>王••秋</v>
      </c>
      <c r="C164" s="1" t="s">
        <v>437</v>
      </c>
      <c r="D164" s="1" t="s">
        <v>438</v>
      </c>
      <c r="F164" s="1" t="s">
        <v>439</v>
      </c>
    </row>
    <row r="165" spans="1:6" ht="16.5">
      <c r="A165" s="1">
        <v>20</v>
      </c>
      <c r="B165" s="1" t="s">
        <v>443</v>
      </c>
      <c r="C165" s="1" t="s">
        <v>442</v>
      </c>
      <c r="D165" s="1" t="s">
        <v>441</v>
      </c>
      <c r="F165" s="1" t="s">
        <v>443</v>
      </c>
    </row>
    <row r="166" spans="1:6" ht="16.5">
      <c r="A166" s="1">
        <v>20</v>
      </c>
      <c r="B166" s="1" t="s">
        <v>6</v>
      </c>
      <c r="C166" s="1" t="s">
        <v>450</v>
      </c>
      <c r="D166" s="1" t="s">
        <v>451</v>
      </c>
      <c r="F166" s="1" t="s">
        <v>449</v>
      </c>
    </row>
    <row r="167" spans="1:6" ht="16.5">
      <c r="A167" s="1">
        <v>20</v>
      </c>
      <c r="B167" s="1" t="str">
        <f>F167</f>
        <v>福詠電機有限公司</v>
      </c>
      <c r="C167" s="1" t="s">
        <v>427</v>
      </c>
      <c r="D167" s="1" t="s">
        <v>428</v>
      </c>
      <c r="F167" s="1" t="s">
        <v>426</v>
      </c>
    </row>
    <row r="168" spans="1:6" ht="16.5">
      <c r="A168" s="1">
        <v>20</v>
      </c>
      <c r="B168" s="1" t="str">
        <f>REPLACE(F168,2,1,"•")</f>
        <v>翁•穗(胖胖團隊)</v>
      </c>
      <c r="C168" s="1" t="s">
        <v>360</v>
      </c>
      <c r="D168" s="1" t="s">
        <v>410</v>
      </c>
      <c r="F168" s="1" t="s">
        <v>411</v>
      </c>
    </row>
    <row r="169" spans="1:6" ht="16.5">
      <c r="A169" s="1">
        <v>20</v>
      </c>
      <c r="B169" s="1" t="s">
        <v>575</v>
      </c>
      <c r="C169" s="1" t="s">
        <v>414</v>
      </c>
      <c r="D169" s="1" t="s">
        <v>385</v>
      </c>
      <c r="F169" s="1" t="s">
        <v>415</v>
      </c>
    </row>
    <row r="170" spans="1:6" ht="16.5">
      <c r="A170" s="1">
        <v>21</v>
      </c>
      <c r="B170" s="1" t="str">
        <f aca="true" t="shared" si="7" ref="B170:B176">REPLACE(F170,2,1,"•")</f>
        <v>水•</v>
      </c>
      <c r="C170" s="1" t="s">
        <v>453</v>
      </c>
      <c r="D170" s="1" t="s">
        <v>452</v>
      </c>
      <c r="F170" s="1" t="s">
        <v>454</v>
      </c>
    </row>
    <row r="171" spans="1:6" ht="16.5">
      <c r="A171" s="1">
        <v>21</v>
      </c>
      <c r="B171" s="1" t="str">
        <f t="shared" si="7"/>
        <v>曾•昌</v>
      </c>
      <c r="C171" s="1" t="s">
        <v>450</v>
      </c>
      <c r="D171" s="1" t="s">
        <v>456</v>
      </c>
      <c r="F171" s="1" t="s">
        <v>455</v>
      </c>
    </row>
    <row r="172" spans="1:6" ht="16.5">
      <c r="A172" s="1">
        <v>21</v>
      </c>
      <c r="B172" s="1" t="str">
        <f t="shared" si="7"/>
        <v>林•娥</v>
      </c>
      <c r="C172" s="1" t="s">
        <v>458</v>
      </c>
      <c r="D172" s="1" t="s">
        <v>457</v>
      </c>
      <c r="F172" s="1" t="s">
        <v>459</v>
      </c>
    </row>
    <row r="173" spans="1:6" ht="16.5">
      <c r="A173" s="1">
        <v>21</v>
      </c>
      <c r="B173" s="1" t="str">
        <f t="shared" si="7"/>
        <v>林•茹</v>
      </c>
      <c r="C173" s="1" t="s">
        <v>450</v>
      </c>
      <c r="D173" s="1" t="s">
        <v>461</v>
      </c>
      <c r="F173" s="1" t="s">
        <v>460</v>
      </c>
    </row>
    <row r="174" spans="1:6" ht="16.5">
      <c r="A174" s="1">
        <v>21</v>
      </c>
      <c r="B174" s="1" t="str">
        <f t="shared" si="7"/>
        <v>林•嬌</v>
      </c>
      <c r="C174" s="1" t="s">
        <v>465</v>
      </c>
      <c r="D174" s="1" t="s">
        <v>466</v>
      </c>
      <c r="F174" s="1" t="s">
        <v>464</v>
      </c>
    </row>
    <row r="175" spans="1:6" ht="16.5">
      <c r="A175" s="1">
        <v>21</v>
      </c>
      <c r="B175" s="1" t="str">
        <f t="shared" si="7"/>
        <v>林•嬌</v>
      </c>
      <c r="C175" s="1" t="s">
        <v>468</v>
      </c>
      <c r="D175" s="1" t="s">
        <v>467</v>
      </c>
      <c r="F175" s="1" t="s">
        <v>464</v>
      </c>
    </row>
    <row r="176" spans="1:6" ht="16.5">
      <c r="A176" s="1">
        <v>21</v>
      </c>
      <c r="B176" s="1" t="str">
        <f t="shared" si="7"/>
        <v>林•嬌</v>
      </c>
      <c r="C176" s="1" t="s">
        <v>469</v>
      </c>
      <c r="D176" s="1" t="s">
        <v>470</v>
      </c>
      <c r="F176" s="1" t="s">
        <v>464</v>
      </c>
    </row>
    <row r="177" spans="1:6" ht="16.5">
      <c r="A177" s="1">
        <v>21</v>
      </c>
      <c r="B177" s="1" t="str">
        <f>MID(F177,1,1)&amp;"•"&amp;MID(F177,3,2)&amp;MID(F177,5,1)&amp;"•"&amp;MID(F177,7,2)&amp;MID(F177,9,1)&amp;"•"&amp;MID(F177,11,2)</f>
        <v>花•瑋 林•珍 花•源</v>
      </c>
      <c r="C177" s="1" t="s">
        <v>450</v>
      </c>
      <c r="D177" s="1" t="s">
        <v>462</v>
      </c>
      <c r="F177" s="1" t="s">
        <v>463</v>
      </c>
    </row>
    <row r="178" spans="1:6" ht="16.5">
      <c r="A178" s="1">
        <v>22</v>
      </c>
      <c r="B178" s="1" t="str">
        <f aca="true" t="shared" si="8" ref="B178:B192">REPLACE(F178,2,1,"•")</f>
        <v>蔡•</v>
      </c>
      <c r="C178" s="1" t="s">
        <v>63</v>
      </c>
      <c r="D178" s="1" t="s">
        <v>64</v>
      </c>
      <c r="F178" s="1" t="s">
        <v>62</v>
      </c>
    </row>
    <row r="179" spans="1:6" ht="16.5">
      <c r="A179" s="1">
        <v>22</v>
      </c>
      <c r="B179" s="1" t="str">
        <f t="shared" si="8"/>
        <v>李•樹</v>
      </c>
      <c r="C179" s="1" t="s">
        <v>472</v>
      </c>
      <c r="D179" s="1" t="s">
        <v>471</v>
      </c>
      <c r="F179" s="1" t="s">
        <v>473</v>
      </c>
    </row>
    <row r="180" spans="1:6" ht="16.5">
      <c r="A180" s="1">
        <v>22</v>
      </c>
      <c r="B180" s="1" t="str">
        <f t="shared" si="8"/>
        <v>葉•瑋</v>
      </c>
      <c r="C180" s="1" t="s">
        <v>48</v>
      </c>
      <c r="D180" s="1" t="s">
        <v>47</v>
      </c>
      <c r="F180" s="1" t="s">
        <v>49</v>
      </c>
    </row>
    <row r="181" spans="1:6" ht="16.5">
      <c r="A181" s="1">
        <v>22</v>
      </c>
      <c r="B181" s="1" t="str">
        <f t="shared" si="8"/>
        <v>黃•軒</v>
      </c>
      <c r="C181" s="1" t="s">
        <v>51</v>
      </c>
      <c r="D181" s="1" t="s">
        <v>52</v>
      </c>
      <c r="F181" s="1" t="s">
        <v>50</v>
      </c>
    </row>
    <row r="182" spans="1:6" ht="16.5">
      <c r="A182" s="1">
        <v>22</v>
      </c>
      <c r="B182" s="1" t="str">
        <f t="shared" si="8"/>
        <v>鄭•喜</v>
      </c>
      <c r="C182" s="1" t="s">
        <v>51</v>
      </c>
      <c r="D182" s="1" t="s">
        <v>52</v>
      </c>
      <c r="F182" s="1" t="s">
        <v>53</v>
      </c>
    </row>
    <row r="183" spans="1:6" ht="16.5">
      <c r="A183" s="1">
        <v>22</v>
      </c>
      <c r="B183" s="1" t="str">
        <f t="shared" si="8"/>
        <v>蕭•驎</v>
      </c>
      <c r="C183" s="1" t="s">
        <v>51</v>
      </c>
      <c r="D183" s="1" t="s">
        <v>52</v>
      </c>
      <c r="F183" s="1" t="s">
        <v>54</v>
      </c>
    </row>
    <row r="184" spans="1:6" ht="16.5">
      <c r="A184" s="1">
        <v>22</v>
      </c>
      <c r="B184" s="1" t="str">
        <f t="shared" si="8"/>
        <v>廖•海</v>
      </c>
      <c r="C184" s="1" t="s">
        <v>51</v>
      </c>
      <c r="D184" s="1" t="s">
        <v>52</v>
      </c>
      <c r="F184" s="1" t="s">
        <v>55</v>
      </c>
    </row>
    <row r="185" spans="1:6" ht="16.5">
      <c r="A185" s="1">
        <v>22</v>
      </c>
      <c r="B185" s="1" t="str">
        <f t="shared" si="8"/>
        <v>林•碧</v>
      </c>
      <c r="C185" s="1" t="s">
        <v>51</v>
      </c>
      <c r="D185" s="1" t="s">
        <v>52</v>
      </c>
      <c r="F185" s="1" t="s">
        <v>56</v>
      </c>
    </row>
    <row r="186" spans="1:6" ht="16.5">
      <c r="A186" s="1">
        <v>22</v>
      </c>
      <c r="B186" s="1" t="str">
        <f t="shared" si="8"/>
        <v>王•英</v>
      </c>
      <c r="C186" s="1" t="s">
        <v>51</v>
      </c>
      <c r="D186" s="1" t="s">
        <v>52</v>
      </c>
      <c r="F186" s="1" t="s">
        <v>57</v>
      </c>
    </row>
    <row r="187" spans="1:6" ht="16.5">
      <c r="A187" s="1">
        <v>22</v>
      </c>
      <c r="B187" s="1" t="str">
        <f t="shared" si="8"/>
        <v>蔡•惠</v>
      </c>
      <c r="C187" s="1" t="s">
        <v>63</v>
      </c>
      <c r="D187" s="1" t="s">
        <v>64</v>
      </c>
      <c r="F187" s="1" t="s">
        <v>66</v>
      </c>
    </row>
    <row r="188" spans="1:6" ht="16.5">
      <c r="A188" s="1">
        <v>22</v>
      </c>
      <c r="B188" s="1" t="str">
        <f t="shared" si="8"/>
        <v>黃•珍</v>
      </c>
      <c r="C188" s="1" t="s">
        <v>63</v>
      </c>
      <c r="D188" s="1" t="s">
        <v>69</v>
      </c>
      <c r="F188" s="1" t="s">
        <v>68</v>
      </c>
    </row>
    <row r="189" spans="1:6" ht="16.5">
      <c r="A189" s="1">
        <v>22</v>
      </c>
      <c r="B189" s="1" t="str">
        <f t="shared" si="8"/>
        <v>范•修</v>
      </c>
      <c r="C189" s="1" t="s">
        <v>71</v>
      </c>
      <c r="D189" s="1" t="s">
        <v>72</v>
      </c>
      <c r="F189" s="1" t="s">
        <v>70</v>
      </c>
    </row>
    <row r="190" spans="1:6" ht="16.5">
      <c r="A190" s="1">
        <v>22</v>
      </c>
      <c r="B190" s="1" t="str">
        <f t="shared" si="8"/>
        <v>楊•環</v>
      </c>
      <c r="C190" s="1" t="s">
        <v>71</v>
      </c>
      <c r="D190" s="1" t="s">
        <v>72</v>
      </c>
      <c r="F190" s="1" t="s">
        <v>73</v>
      </c>
    </row>
    <row r="191" spans="1:6" ht="16.5">
      <c r="A191" s="1">
        <v>22</v>
      </c>
      <c r="B191" s="1" t="str">
        <f t="shared" si="8"/>
        <v>林•雄</v>
      </c>
      <c r="C191" s="1" t="s">
        <v>42</v>
      </c>
      <c r="D191" s="1" t="s">
        <v>41</v>
      </c>
      <c r="F191" s="1" t="s">
        <v>43</v>
      </c>
    </row>
    <row r="192" spans="1:6" ht="16.5">
      <c r="A192" s="1">
        <v>22</v>
      </c>
      <c r="B192" s="1" t="str">
        <f t="shared" si="8"/>
        <v>李•發</v>
      </c>
      <c r="C192" s="1" t="s">
        <v>45</v>
      </c>
      <c r="D192" s="1" t="s">
        <v>46</v>
      </c>
      <c r="F192" s="1" t="s">
        <v>44</v>
      </c>
    </row>
    <row r="193" spans="1:6" ht="16.5">
      <c r="A193" s="1">
        <v>22</v>
      </c>
      <c r="B193" s="1" t="str">
        <f>REPLACE(F193,2,2,"••")</f>
        <v>蔡••清</v>
      </c>
      <c r="C193" s="1" t="s">
        <v>63</v>
      </c>
      <c r="D193" s="1" t="s">
        <v>64</v>
      </c>
      <c r="F193" s="1" t="s">
        <v>65</v>
      </c>
    </row>
    <row r="194" spans="1:6" ht="16.5">
      <c r="A194" s="1">
        <v>22</v>
      </c>
      <c r="B194" s="1" t="str">
        <f>MID(F194,1,1)&amp;"•"&amp;MID(F194,3,2)&amp;MID(F194,5,1)&amp;"•"&amp;MID(F194,7,2)</f>
        <v>杜•甫 杜•真</v>
      </c>
      <c r="C194" s="1" t="s">
        <v>51</v>
      </c>
      <c r="D194" s="1" t="s">
        <v>52</v>
      </c>
      <c r="F194" s="1" t="s">
        <v>58</v>
      </c>
    </row>
    <row r="195" spans="1:6" ht="16.5">
      <c r="A195" s="1">
        <v>22</v>
      </c>
      <c r="B195" s="1" t="str">
        <f>MID(F195,1,1)&amp;"•"&amp;MID(F195,3,2)&amp;MID(F195,5,1)&amp;"•"&amp;MID(F195,7,2)</f>
        <v>施•寧 施•翔</v>
      </c>
      <c r="C195" s="1" t="s">
        <v>51</v>
      </c>
      <c r="D195" s="1" t="s">
        <v>52</v>
      </c>
      <c r="F195" s="1" t="s">
        <v>59</v>
      </c>
    </row>
    <row r="196" spans="1:6" ht="16.5">
      <c r="A196" s="1">
        <v>22</v>
      </c>
      <c r="B196" s="1" t="str">
        <f>MID(F196,1,1)&amp;"•"&amp;MID(F196,3,2)&amp;MID(F196,5,1)&amp;"•"&amp;MID(F196,7,2)</f>
        <v>林•勳 林•安</v>
      </c>
      <c r="C196" s="1" t="s">
        <v>51</v>
      </c>
      <c r="D196" s="1" t="s">
        <v>60</v>
      </c>
      <c r="F196" s="1" t="s">
        <v>61</v>
      </c>
    </row>
    <row r="197" spans="1:6" ht="16.5">
      <c r="A197" s="1">
        <v>22</v>
      </c>
      <c r="B197" s="1" t="str">
        <f>MID(F197,1,1)&amp;"•"&amp;MID(F197,3,2)&amp;MID(F197,5,1)&amp;"•"&amp;MID(F197,7,2)</f>
        <v>陳•存 王•惠</v>
      </c>
      <c r="C197" s="1" t="s">
        <v>63</v>
      </c>
      <c r="D197" s="1" t="s">
        <v>64</v>
      </c>
      <c r="F197" s="1" t="s">
        <v>67</v>
      </c>
    </row>
    <row r="198" spans="1:6" ht="16.5">
      <c r="A198" s="1">
        <v>22</v>
      </c>
      <c r="B198" s="1" t="str">
        <f>MID(F198,1,1)&amp;"•"&amp;MID(F198,3,2)&amp;MID(F198,5,1)&amp;"•"&amp;MID(F198,7,2)</f>
        <v>林•勳 林•安</v>
      </c>
      <c r="C198" s="1" t="s">
        <v>63</v>
      </c>
      <c r="D198" s="1" t="s">
        <v>69</v>
      </c>
      <c r="F198" s="1" t="s">
        <v>61</v>
      </c>
    </row>
    <row r="199" spans="1:6" ht="16.5">
      <c r="A199" s="1">
        <v>22</v>
      </c>
      <c r="B199" s="1" t="s">
        <v>74</v>
      </c>
      <c r="C199" s="1" t="s">
        <v>75</v>
      </c>
      <c r="D199" s="1" t="s">
        <v>76</v>
      </c>
      <c r="F199" s="1" t="s">
        <v>74</v>
      </c>
    </row>
    <row r="200" spans="1:6" ht="16.5">
      <c r="A200" s="1">
        <v>23</v>
      </c>
      <c r="B200" s="1" t="str">
        <f>REPLACE(F200,2,1,"•")</f>
        <v>謝•姿</v>
      </c>
      <c r="C200" s="1" t="s">
        <v>450</v>
      </c>
      <c r="D200" s="1" t="s">
        <v>452</v>
      </c>
      <c r="F200" s="1" t="s">
        <v>474</v>
      </c>
    </row>
    <row r="201" spans="1:6" ht="16.5">
      <c r="A201" s="1">
        <v>23</v>
      </c>
      <c r="B201" s="1" t="str">
        <f>REPLACE(F201,2,1,"•")</f>
        <v>楊•資</v>
      </c>
      <c r="C201" s="1" t="s">
        <v>450</v>
      </c>
      <c r="D201" s="1" t="s">
        <v>451</v>
      </c>
      <c r="F201" s="1" t="s">
        <v>483</v>
      </c>
    </row>
    <row r="202" spans="1:6" ht="16.5">
      <c r="A202" s="1">
        <v>23</v>
      </c>
      <c r="B202" s="1" t="str">
        <f>REPLACE(F202,2,1,"•")</f>
        <v>楊•緯</v>
      </c>
      <c r="C202" s="1" t="s">
        <v>450</v>
      </c>
      <c r="D202" s="1" t="s">
        <v>451</v>
      </c>
      <c r="F202" s="1" t="s">
        <v>484</v>
      </c>
    </row>
    <row r="203" spans="1:6" ht="16.5">
      <c r="A203" s="1">
        <v>23</v>
      </c>
      <c r="B203" s="1" t="str">
        <f>REPLACE(F203,2,1,"•")</f>
        <v>楊•雀</v>
      </c>
      <c r="C203" s="1" t="s">
        <v>8</v>
      </c>
      <c r="D203" s="1" t="s">
        <v>4</v>
      </c>
      <c r="F203" s="1" t="s">
        <v>7</v>
      </c>
    </row>
    <row r="204" spans="1:6" ht="16.5">
      <c r="A204" s="1">
        <v>23</v>
      </c>
      <c r="B204" s="1" t="str">
        <f>F204</f>
        <v>田洋子農園</v>
      </c>
      <c r="C204" s="1" t="s">
        <v>478</v>
      </c>
      <c r="D204" s="1" t="s">
        <v>477</v>
      </c>
      <c r="F204" s="1" t="s">
        <v>479</v>
      </c>
    </row>
    <row r="205" spans="1:6" ht="16.5">
      <c r="A205" s="1">
        <v>23</v>
      </c>
      <c r="B205" s="1" t="str">
        <f>F205</f>
        <v>海仙食品有限公司</v>
      </c>
      <c r="C205" s="1" t="s">
        <v>481</v>
      </c>
      <c r="D205" s="1" t="s">
        <v>482</v>
      </c>
      <c r="F205" s="1" t="s">
        <v>480</v>
      </c>
    </row>
    <row r="206" spans="1:6" ht="16.5">
      <c r="A206" s="1">
        <v>23</v>
      </c>
      <c r="B206" s="1" t="s">
        <v>475</v>
      </c>
      <c r="C206" s="1" t="s">
        <v>450</v>
      </c>
      <c r="D206" s="1" t="s">
        <v>476</v>
      </c>
      <c r="F206" s="1" t="s">
        <v>475</v>
      </c>
    </row>
    <row r="207" spans="1:6" ht="16.5">
      <c r="A207" s="1">
        <v>24</v>
      </c>
      <c r="B207" s="1" t="str">
        <f>REPLACE(F207,2,1,"•")</f>
        <v>陳•芳</v>
      </c>
      <c r="C207" s="1" t="s">
        <v>485</v>
      </c>
      <c r="D207" s="1" t="s">
        <v>438</v>
      </c>
      <c r="F207" s="1" t="s">
        <v>486</v>
      </c>
    </row>
    <row r="208" spans="1:7" s="2" customFormat="1" ht="16.5">
      <c r="A208" s="1">
        <v>24</v>
      </c>
      <c r="B208" s="1" t="str">
        <f>REPLACE(F208,2,1,"•")</f>
        <v>林•君</v>
      </c>
      <c r="C208" s="1" t="s">
        <v>15</v>
      </c>
      <c r="D208" s="1" t="s">
        <v>14</v>
      </c>
      <c r="E208" s="1"/>
      <c r="F208" s="1" t="s">
        <v>16</v>
      </c>
      <c r="G208" s="1"/>
    </row>
    <row r="209" spans="1:6" ht="16.5">
      <c r="A209" s="1">
        <v>24</v>
      </c>
      <c r="B209" s="1" t="str">
        <f>F209</f>
        <v>彰化市公所</v>
      </c>
      <c r="C209" s="1" t="s">
        <v>12</v>
      </c>
      <c r="D209" s="1" t="s">
        <v>13</v>
      </c>
      <c r="F209" s="1" t="s">
        <v>11</v>
      </c>
    </row>
    <row r="210" spans="1:6" ht="16.5">
      <c r="A210" s="1">
        <v>24</v>
      </c>
      <c r="B210" s="1" t="str">
        <f>F210</f>
        <v>彰化果菜市場</v>
      </c>
      <c r="C210" s="1" t="s">
        <v>9</v>
      </c>
      <c r="D210" s="1" t="s">
        <v>4</v>
      </c>
      <c r="F210" s="1" t="s">
        <v>10</v>
      </c>
    </row>
    <row r="211" spans="1:6" ht="16.5">
      <c r="A211" s="1">
        <v>24</v>
      </c>
      <c r="B211" s="1" t="s">
        <v>580</v>
      </c>
      <c r="C211" s="1" t="s">
        <v>18</v>
      </c>
      <c r="D211" s="1" t="s">
        <v>19</v>
      </c>
      <c r="F211" s="1" t="s">
        <v>17</v>
      </c>
    </row>
    <row r="212" spans="1:6" ht="16.5">
      <c r="A212" s="1">
        <v>24</v>
      </c>
      <c r="B212" s="1" t="str">
        <f>MID(F212,1,1)&amp;"•"&amp;MID(F212,3,2)&amp;MID(F212,5,1)&amp;"•"&amp;MID(F212,7,2)&amp;MID(F212,9,1)&amp;"•"&amp;MID(F212,11,2)&amp;MID(F212,13,1)&amp;"•"&amp;MID(F212,15,2)&amp;MID(F212,17,1)&amp;"•"&amp;MID(F212,19,2)</f>
        <v>郭•瑩 郭•琴 郭•傑 郭•誠 郭•賢</v>
      </c>
      <c r="C212" s="1" t="s">
        <v>450</v>
      </c>
      <c r="D212" s="1" t="s">
        <v>488</v>
      </c>
      <c r="E212" s="2"/>
      <c r="F212" s="3" t="s">
        <v>487</v>
      </c>
    </row>
    <row r="213" spans="1:6" ht="16.5">
      <c r="A213" s="1">
        <v>25</v>
      </c>
      <c r="B213" s="1" t="str">
        <f>REPLACE(F213,2,1,"•")</f>
        <v>林•杰</v>
      </c>
      <c r="C213" s="1" t="s">
        <v>490</v>
      </c>
      <c r="D213" s="1" t="s">
        <v>489</v>
      </c>
      <c r="F213" s="1" t="s">
        <v>491</v>
      </c>
    </row>
    <row r="214" spans="1:6" ht="16.5">
      <c r="A214" s="1">
        <v>25</v>
      </c>
      <c r="B214" s="1" t="str">
        <f>REPLACE(F214,2,1,"•")</f>
        <v>林•杰</v>
      </c>
      <c r="C214" s="1" t="s">
        <v>492</v>
      </c>
      <c r="D214" s="1" t="s">
        <v>493</v>
      </c>
      <c r="F214" s="1" t="s">
        <v>491</v>
      </c>
    </row>
    <row r="215" spans="1:6" ht="16.5">
      <c r="A215" s="1">
        <v>25</v>
      </c>
      <c r="B215" s="1" t="str">
        <f>REPLACE(F215,2,1,"•")</f>
        <v>林•杰</v>
      </c>
      <c r="C215" s="1" t="s">
        <v>495</v>
      </c>
      <c r="D215" s="1" t="s">
        <v>494</v>
      </c>
      <c r="F215" s="1" t="s">
        <v>491</v>
      </c>
    </row>
    <row r="216" spans="1:6" ht="16.5">
      <c r="A216" s="1">
        <v>25</v>
      </c>
      <c r="B216" s="1" t="str">
        <f>REPLACE(F216,2,2,"••")</f>
        <v>劉••蔭</v>
      </c>
      <c r="C216" s="1" t="s">
        <v>450</v>
      </c>
      <c r="D216" s="1" t="s">
        <v>446</v>
      </c>
      <c r="F216" s="1" t="s">
        <v>496</v>
      </c>
    </row>
    <row r="217" spans="1:6" ht="16.5">
      <c r="A217" s="1">
        <v>25</v>
      </c>
      <c r="B217" s="1" t="str">
        <f>F217</f>
        <v>曉草國術館</v>
      </c>
      <c r="C217" s="1" t="s">
        <v>12</v>
      </c>
      <c r="D217" s="1" t="s">
        <v>14</v>
      </c>
      <c r="F217" s="1" t="s">
        <v>22</v>
      </c>
    </row>
    <row r="218" spans="1:6" ht="16.5">
      <c r="A218" s="1">
        <v>25</v>
      </c>
      <c r="B218" s="1" t="s">
        <v>502</v>
      </c>
      <c r="C218" s="1" t="s">
        <v>485</v>
      </c>
      <c r="D218" s="1" t="s">
        <v>438</v>
      </c>
      <c r="F218" s="1" t="s">
        <v>502</v>
      </c>
    </row>
    <row r="219" spans="1:6" ht="16.5">
      <c r="A219" s="1">
        <v>25</v>
      </c>
      <c r="B219" s="1" t="s">
        <v>576</v>
      </c>
      <c r="C219" s="1" t="s">
        <v>18</v>
      </c>
      <c r="D219" s="1" t="s">
        <v>24</v>
      </c>
      <c r="F219" s="1" t="s">
        <v>23</v>
      </c>
    </row>
    <row r="220" spans="1:6" ht="16.5">
      <c r="A220" s="1">
        <v>25</v>
      </c>
      <c r="B220" s="1" t="str">
        <f>MID(F220,1,1)&amp;"•"&amp;MID(F220,3,2)&amp;MID(F220,5,1)&amp;"•"&amp;MID(F220,7,2)&amp;MID(F220,9,1)&amp;"•"&amp;MID(F220,11,2)&amp;MID(F220,13,1)&amp;"•"&amp;MID(F220,15,2)</f>
        <v>黃•吟 黃•蕾 黃•賢 黃•龍</v>
      </c>
      <c r="C220" s="1" t="s">
        <v>21</v>
      </c>
      <c r="D220" s="1" t="s">
        <v>5</v>
      </c>
      <c r="F220" s="1" t="s">
        <v>20</v>
      </c>
    </row>
    <row r="221" spans="1:6" ht="16.5">
      <c r="A221" s="1">
        <v>25</v>
      </c>
      <c r="B221" s="1" t="str">
        <f>MID(F221,1,1)&amp;"•"&amp;MID(F221,3,2)&amp;MID(F221,5,1)&amp;"•"&amp;MID(F221,7,2)&amp;MID(F221,9,1)&amp;"•"&amp;MID(F221,11,2)&amp;MID(F221,13,1)&amp;"•"&amp;MID(F221,15,2)&amp;MID(F221,17,1)&amp;"•"&amp;MID(F221,19,2)&amp;MID(F221,21,1)&amp;"•"&amp;MID(F221,23,2)</f>
        <v>蕭•皓 蕭•慧 蕭•月 劉•貴 劉•輝 許•花</v>
      </c>
      <c r="C221" s="1" t="s">
        <v>450</v>
      </c>
      <c r="D221" s="1" t="s">
        <v>497</v>
      </c>
      <c r="F221" s="1" t="s">
        <v>498</v>
      </c>
    </row>
    <row r="222" spans="1:6" ht="16.5">
      <c r="A222" s="1">
        <v>25</v>
      </c>
      <c r="B222" s="1" t="str">
        <f>MID(F222,1,1)&amp;"•"&amp;MID(F222,3,2)&amp;MID(F222,5,1)&amp;"•"&amp;MID(F222,7,2)&amp;MID(F222,9,1)&amp;"•"&amp;MID(F222,11,2)&amp;MID(F222,13,1)&amp;"•"&amp;MID(F222,15,2)&amp;MID(F222,17,1)&amp;"•"&amp;MID(F222,19,2)&amp;MID(F222,21,1)&amp;"•"&amp;MID(F222,23,2)</f>
        <v>蕭•皓 蕭•慧 蕭•月 劉•貴 劉•輝 許•花</v>
      </c>
      <c r="C222" s="1" t="s">
        <v>499</v>
      </c>
      <c r="D222" s="1" t="s">
        <v>446</v>
      </c>
      <c r="F222" s="1" t="s">
        <v>498</v>
      </c>
    </row>
    <row r="223" spans="1:6" ht="16.5">
      <c r="A223" s="1">
        <v>25</v>
      </c>
      <c r="B223" s="1" t="str">
        <f>MID(F223,1,1)&amp;"•"&amp;MID(F223,3,2)&amp;MID(F223,5,1)&amp;"•"&amp;MID(F223,7,2)&amp;MID(F223,9,1)&amp;"•"&amp;MID(F223,11,2)&amp;MID(F223,13,1)&amp;"•"&amp;MID(F223,15,2)&amp;MID(F223,17,1)&amp;"•"&amp;MID(F223,19,2)&amp;MID(F223,21,1)&amp;"•"&amp;MID(F223,23,2)</f>
        <v>蕭•皓 蕭•慧 蕭•月 劉•貴 劉•輝 許•花</v>
      </c>
      <c r="C223" s="1" t="s">
        <v>501</v>
      </c>
      <c r="D223" s="1" t="s">
        <v>500</v>
      </c>
      <c r="F223" s="1" t="s">
        <v>498</v>
      </c>
    </row>
    <row r="224" spans="1:6" ht="16.5">
      <c r="A224" s="1">
        <v>26</v>
      </c>
      <c r="B224" s="1" t="s">
        <v>6</v>
      </c>
      <c r="C224" s="1" t="s">
        <v>32</v>
      </c>
      <c r="D224" s="1" t="s">
        <v>31</v>
      </c>
      <c r="F224" s="1" t="s">
        <v>6</v>
      </c>
    </row>
    <row r="225" spans="1:6" ht="16.5">
      <c r="A225" s="1">
        <v>26</v>
      </c>
      <c r="B225" s="1" t="str">
        <f>F225</f>
        <v>天香自然生態農場</v>
      </c>
      <c r="C225" s="1" t="s">
        <v>478</v>
      </c>
      <c r="D225" s="1" t="s">
        <v>503</v>
      </c>
      <c r="F225" s="1" t="s">
        <v>504</v>
      </c>
    </row>
    <row r="226" spans="1:6" ht="16.5">
      <c r="A226" s="1">
        <v>26</v>
      </c>
      <c r="B226" s="1" t="s">
        <v>575</v>
      </c>
      <c r="C226" s="1" t="s">
        <v>28</v>
      </c>
      <c r="D226" s="1" t="s">
        <v>27</v>
      </c>
      <c r="F226" s="1" t="s">
        <v>29</v>
      </c>
    </row>
    <row r="227" spans="1:6" ht="16.5">
      <c r="A227" s="1">
        <v>26</v>
      </c>
      <c r="B227" s="1" t="s">
        <v>575</v>
      </c>
      <c r="C227" s="1" t="s">
        <v>30</v>
      </c>
      <c r="D227" s="1" t="s">
        <v>4</v>
      </c>
      <c r="F227" s="1" t="s">
        <v>29</v>
      </c>
    </row>
    <row r="228" spans="1:6" ht="16.5">
      <c r="A228" s="1">
        <v>26</v>
      </c>
      <c r="B228" s="1" t="s">
        <v>541</v>
      </c>
      <c r="C228" s="1" t="s">
        <v>542</v>
      </c>
      <c r="D228" s="1" t="s">
        <v>543</v>
      </c>
      <c r="F228" s="1" t="s">
        <v>541</v>
      </c>
    </row>
    <row r="229" spans="1:6" ht="16.5">
      <c r="A229" s="1">
        <v>26</v>
      </c>
      <c r="B229" s="1" t="s">
        <v>578</v>
      </c>
      <c r="C229" s="1" t="s">
        <v>18</v>
      </c>
      <c r="D229" s="1" t="s">
        <v>24</v>
      </c>
      <c r="F229" s="1" t="s">
        <v>33</v>
      </c>
    </row>
    <row r="230" spans="1:6" ht="16.5">
      <c r="A230" s="1">
        <v>26</v>
      </c>
      <c r="B230" s="1" t="str">
        <f>MID(F230,1,1)&amp;"•"&amp;MID(F230,3,2)&amp;MID(F230,5,1)&amp;"•"&amp;MID(F230,7,2)&amp;MID(F230,9,1)&amp;"•"&amp;MID(F230,11,2)&amp;MID(F230,13,1)&amp;"•"&amp;MID(F230,15,2)</f>
        <v>郭•誠 郭•傑 郭•琴 郭•瑩</v>
      </c>
      <c r="C230" s="1" t="s">
        <v>18</v>
      </c>
      <c r="D230" s="1" t="s">
        <v>26</v>
      </c>
      <c r="F230" s="1" t="s">
        <v>25</v>
      </c>
    </row>
    <row r="231" spans="1:6" ht="16.5">
      <c r="A231" s="1">
        <v>26</v>
      </c>
      <c r="B231" s="1" t="s">
        <v>580</v>
      </c>
      <c r="C231" s="1" t="s">
        <v>506</v>
      </c>
      <c r="D231" s="1" t="s">
        <v>507</v>
      </c>
      <c r="F231" s="1" t="s">
        <v>505</v>
      </c>
    </row>
    <row r="232" spans="1:6" ht="16.5">
      <c r="A232" s="1">
        <v>27</v>
      </c>
      <c r="B232" s="1" t="str">
        <f>REPLACE(F232,2,1,"•")</f>
        <v>蔡•叡</v>
      </c>
      <c r="C232" s="1" t="s">
        <v>509</v>
      </c>
      <c r="D232" s="1" t="s">
        <v>510</v>
      </c>
      <c r="F232" s="1" t="s">
        <v>508</v>
      </c>
    </row>
    <row r="233" spans="1:6" ht="16.5">
      <c r="A233" s="1">
        <v>27</v>
      </c>
      <c r="B233" s="1" t="str">
        <f>REPLACE(F233,2,1,"•")</f>
        <v>陳•峰</v>
      </c>
      <c r="C233" s="1" t="s">
        <v>514</v>
      </c>
      <c r="D233" s="1" t="s">
        <v>438</v>
      </c>
      <c r="F233" s="1" t="s">
        <v>513</v>
      </c>
    </row>
    <row r="234" spans="1:6" ht="16.5">
      <c r="A234" s="1">
        <v>27</v>
      </c>
      <c r="B234" s="1" t="s">
        <v>518</v>
      </c>
      <c r="C234" s="1" t="s">
        <v>519</v>
      </c>
      <c r="D234" s="1" t="s">
        <v>520</v>
      </c>
      <c r="F234" s="1" t="s">
        <v>518</v>
      </c>
    </row>
    <row r="235" spans="1:6" ht="16.5">
      <c r="A235" s="1">
        <v>27</v>
      </c>
      <c r="B235" s="1" t="str">
        <f>F235</f>
        <v>李振馨香舖</v>
      </c>
      <c r="C235" s="1" t="s">
        <v>12</v>
      </c>
      <c r="D235" s="1" t="s">
        <v>35</v>
      </c>
      <c r="F235" s="1" t="s">
        <v>34</v>
      </c>
    </row>
    <row r="236" spans="1:6" ht="16.5">
      <c r="A236" s="1">
        <v>27</v>
      </c>
      <c r="B236" s="1" t="s">
        <v>512</v>
      </c>
      <c r="C236" s="1" t="s">
        <v>509</v>
      </c>
      <c r="D236" s="1" t="s">
        <v>511</v>
      </c>
      <c r="F236" s="1" t="s">
        <v>512</v>
      </c>
    </row>
    <row r="237" spans="1:6" ht="16.5">
      <c r="A237" s="1">
        <v>27</v>
      </c>
      <c r="B237" s="1" t="s">
        <v>517</v>
      </c>
      <c r="C237" s="1" t="s">
        <v>516</v>
      </c>
      <c r="D237" s="1" t="s">
        <v>515</v>
      </c>
      <c r="F237" s="1" t="s">
        <v>517</v>
      </c>
    </row>
    <row r="238" spans="1:6" ht="16.5">
      <c r="A238" s="1">
        <v>28</v>
      </c>
      <c r="B238" s="1" t="str">
        <f aca="true" t="shared" si="9" ref="B238:B256">REPLACE(F238,2,1,"•")</f>
        <v>蕭•家</v>
      </c>
      <c r="C238" s="1" t="s">
        <v>450</v>
      </c>
      <c r="D238" s="1" t="s">
        <v>523</v>
      </c>
      <c r="F238" s="1" t="s">
        <v>522</v>
      </c>
    </row>
    <row r="239" spans="1:6" ht="16.5">
      <c r="A239" s="1">
        <v>28</v>
      </c>
      <c r="B239" s="1" t="str">
        <f t="shared" si="9"/>
        <v>巫•蘭</v>
      </c>
      <c r="C239" s="1" t="s">
        <v>450</v>
      </c>
      <c r="D239" s="1" t="s">
        <v>524</v>
      </c>
      <c r="F239" s="1" t="s">
        <v>525</v>
      </c>
    </row>
    <row r="240" spans="1:6" ht="16.5">
      <c r="A240" s="1">
        <v>28</v>
      </c>
      <c r="B240" s="1" t="str">
        <f t="shared" si="9"/>
        <v>施•鼎</v>
      </c>
      <c r="C240" s="1" t="s">
        <v>545</v>
      </c>
      <c r="D240" s="1" t="s">
        <v>547</v>
      </c>
      <c r="F240" s="1" t="s">
        <v>548</v>
      </c>
    </row>
    <row r="241" spans="1:6" ht="16.5">
      <c r="A241" s="1">
        <v>28</v>
      </c>
      <c r="B241" s="1" t="str">
        <f t="shared" si="9"/>
        <v>林•芬</v>
      </c>
      <c r="C241" s="1" t="s">
        <v>545</v>
      </c>
      <c r="D241" s="1" t="s">
        <v>550</v>
      </c>
      <c r="F241" s="1" t="s">
        <v>549</v>
      </c>
    </row>
    <row r="242" spans="1:6" ht="16.5">
      <c r="A242" s="1">
        <v>28</v>
      </c>
      <c r="B242" s="1" t="str">
        <f t="shared" si="9"/>
        <v>蔡•庭</v>
      </c>
      <c r="C242" s="1" t="s">
        <v>545</v>
      </c>
      <c r="D242" s="1" t="s">
        <v>550</v>
      </c>
      <c r="F242" s="1" t="s">
        <v>551</v>
      </c>
    </row>
    <row r="243" spans="1:6" ht="16.5">
      <c r="A243" s="1">
        <v>28</v>
      </c>
      <c r="B243" s="1" t="str">
        <f t="shared" si="9"/>
        <v>林•臻</v>
      </c>
      <c r="C243" s="1" t="s">
        <v>545</v>
      </c>
      <c r="D243" s="1" t="s">
        <v>550</v>
      </c>
      <c r="F243" s="1" t="s">
        <v>552</v>
      </c>
    </row>
    <row r="244" spans="1:6" ht="16.5">
      <c r="A244" s="1">
        <v>28</v>
      </c>
      <c r="B244" s="1" t="str">
        <f t="shared" si="9"/>
        <v>蔣•雄</v>
      </c>
      <c r="C244" s="1" t="s">
        <v>545</v>
      </c>
      <c r="D244" s="1" t="s">
        <v>550</v>
      </c>
      <c r="F244" s="1" t="s">
        <v>553</v>
      </c>
    </row>
    <row r="245" spans="1:6" ht="16.5">
      <c r="A245" s="1">
        <v>28</v>
      </c>
      <c r="B245" s="1" t="str">
        <f t="shared" si="9"/>
        <v>謝•彰</v>
      </c>
      <c r="C245" s="1" t="s">
        <v>545</v>
      </c>
      <c r="D245" s="1" t="s">
        <v>546</v>
      </c>
      <c r="F245" s="1" t="s">
        <v>554</v>
      </c>
    </row>
    <row r="246" spans="1:6" ht="16.5">
      <c r="A246" s="1">
        <v>28</v>
      </c>
      <c r="B246" s="1" t="str">
        <f t="shared" si="9"/>
        <v>李•裕</v>
      </c>
      <c r="C246" s="1" t="s">
        <v>545</v>
      </c>
      <c r="D246" s="1" t="s">
        <v>546</v>
      </c>
      <c r="F246" s="1" t="s">
        <v>555</v>
      </c>
    </row>
    <row r="247" spans="1:6" ht="16.5">
      <c r="A247" s="1">
        <v>28</v>
      </c>
      <c r="B247" s="1" t="str">
        <f t="shared" si="9"/>
        <v>魏•明</v>
      </c>
      <c r="C247" s="1" t="s">
        <v>545</v>
      </c>
      <c r="D247" s="1" t="s">
        <v>546</v>
      </c>
      <c r="F247" s="1" t="s">
        <v>558</v>
      </c>
    </row>
    <row r="248" spans="1:6" ht="16.5">
      <c r="A248" s="1">
        <v>28</v>
      </c>
      <c r="B248" s="1" t="str">
        <f t="shared" si="9"/>
        <v>陳•源</v>
      </c>
      <c r="C248" s="1" t="s">
        <v>545</v>
      </c>
      <c r="D248" s="1" t="s">
        <v>546</v>
      </c>
      <c r="F248" s="1" t="s">
        <v>561</v>
      </c>
    </row>
    <row r="249" spans="1:6" ht="16.5">
      <c r="A249" s="1">
        <v>28</v>
      </c>
      <c r="B249" s="1" t="str">
        <f t="shared" si="9"/>
        <v>張•敦</v>
      </c>
      <c r="C249" s="1" t="s">
        <v>545</v>
      </c>
      <c r="D249" s="1" t="s">
        <v>550</v>
      </c>
      <c r="F249" s="1" t="s">
        <v>566</v>
      </c>
    </row>
    <row r="250" spans="1:6" ht="16.5">
      <c r="A250" s="1">
        <v>28</v>
      </c>
      <c r="B250" s="1" t="str">
        <f t="shared" si="9"/>
        <v>林•國</v>
      </c>
      <c r="C250" s="1" t="s">
        <v>545</v>
      </c>
      <c r="D250" s="1" t="s">
        <v>546</v>
      </c>
      <c r="F250" s="1" t="s">
        <v>567</v>
      </c>
    </row>
    <row r="251" spans="1:6" ht="16.5">
      <c r="A251" s="1">
        <v>28</v>
      </c>
      <c r="B251" s="1" t="str">
        <f t="shared" si="9"/>
        <v>吳•辰</v>
      </c>
      <c r="C251" s="1" t="s">
        <v>36</v>
      </c>
      <c r="D251" s="1" t="s">
        <v>24</v>
      </c>
      <c r="F251" s="3" t="s">
        <v>37</v>
      </c>
    </row>
    <row r="252" spans="1:6" ht="16.5">
      <c r="A252" s="1">
        <v>28</v>
      </c>
      <c r="B252" s="1" t="str">
        <f t="shared" si="9"/>
        <v>王•農</v>
      </c>
      <c r="C252" s="1" t="s">
        <v>39</v>
      </c>
      <c r="D252" s="1" t="s">
        <v>24</v>
      </c>
      <c r="F252" s="1" t="s">
        <v>38</v>
      </c>
    </row>
    <row r="253" spans="1:6" ht="16.5">
      <c r="A253" s="1">
        <v>28</v>
      </c>
      <c r="B253" s="1" t="str">
        <f t="shared" si="9"/>
        <v>詹•娜</v>
      </c>
      <c r="C253" s="1" t="s">
        <v>36</v>
      </c>
      <c r="D253" s="1" t="s">
        <v>31</v>
      </c>
      <c r="F253" s="1" t="s">
        <v>40</v>
      </c>
    </row>
    <row r="254" spans="1:6" ht="16.5">
      <c r="A254" s="1">
        <v>28</v>
      </c>
      <c r="B254" s="1" t="str">
        <f t="shared" si="9"/>
        <v>何•螢</v>
      </c>
      <c r="C254" s="1" t="s">
        <v>79</v>
      </c>
      <c r="D254" s="1" t="s">
        <v>77</v>
      </c>
      <c r="F254" s="1" t="s">
        <v>78</v>
      </c>
    </row>
    <row r="255" spans="1:6" ht="16.5">
      <c r="A255" s="1">
        <v>28</v>
      </c>
      <c r="B255" s="1" t="str">
        <f t="shared" si="9"/>
        <v>何•螢</v>
      </c>
      <c r="C255" s="1" t="s">
        <v>80</v>
      </c>
      <c r="D255" s="1" t="s">
        <v>77</v>
      </c>
      <c r="F255" s="1" t="s">
        <v>78</v>
      </c>
    </row>
    <row r="256" spans="1:6" ht="16.5">
      <c r="A256" s="1">
        <v>28</v>
      </c>
      <c r="B256" s="1" t="str">
        <f t="shared" si="9"/>
        <v>林•嬌</v>
      </c>
      <c r="C256" s="1" t="s">
        <v>82</v>
      </c>
      <c r="D256" s="1" t="s">
        <v>72</v>
      </c>
      <c r="F256" s="1" t="s">
        <v>81</v>
      </c>
    </row>
    <row r="257" spans="1:6" ht="16.5">
      <c r="A257" s="1">
        <v>28</v>
      </c>
      <c r="B257" s="1" t="str">
        <f aca="true" t="shared" si="10" ref="B257:B264">MID(F257,1,1)&amp;"•"&amp;MID(F257,3,2)&amp;MID(F257,5,1)&amp;"•"&amp;MID(F257,7,2)</f>
        <v>林•慧 劉•洲</v>
      </c>
      <c r="C257" s="1" t="s">
        <v>450</v>
      </c>
      <c r="D257" s="1" t="s">
        <v>451</v>
      </c>
      <c r="F257" s="1" t="s">
        <v>521</v>
      </c>
    </row>
    <row r="258" spans="1:6" ht="16.5">
      <c r="A258" s="1">
        <v>28</v>
      </c>
      <c r="B258" s="1" t="str">
        <f t="shared" si="10"/>
        <v>林•雄 鄭•惠</v>
      </c>
      <c r="C258" s="1" t="s">
        <v>545</v>
      </c>
      <c r="D258" s="1" t="s">
        <v>546</v>
      </c>
      <c r="F258" s="1" t="s">
        <v>556</v>
      </c>
    </row>
    <row r="259" spans="1:6" ht="16.5">
      <c r="A259" s="1">
        <v>28</v>
      </c>
      <c r="B259" s="1" t="str">
        <f t="shared" si="10"/>
        <v>林•蓁 林•凱</v>
      </c>
      <c r="C259" s="1" t="s">
        <v>545</v>
      </c>
      <c r="D259" s="1" t="s">
        <v>546</v>
      </c>
      <c r="F259" s="1" t="s">
        <v>557</v>
      </c>
    </row>
    <row r="260" spans="1:6" ht="16.5">
      <c r="A260" s="1">
        <v>28</v>
      </c>
      <c r="B260" s="1" t="str">
        <f t="shared" si="10"/>
        <v>蔡•國 葉•松</v>
      </c>
      <c r="C260" s="1" t="s">
        <v>545</v>
      </c>
      <c r="D260" s="1" t="s">
        <v>546</v>
      </c>
      <c r="F260" s="1" t="s">
        <v>559</v>
      </c>
    </row>
    <row r="261" spans="1:6" ht="16.5">
      <c r="A261" s="1">
        <v>28</v>
      </c>
      <c r="B261" s="1" t="str">
        <f t="shared" si="10"/>
        <v>廖•瑋 林•芳</v>
      </c>
      <c r="C261" s="1" t="s">
        <v>545</v>
      </c>
      <c r="D261" s="1" t="s">
        <v>546</v>
      </c>
      <c r="F261" s="1" t="s">
        <v>562</v>
      </c>
    </row>
    <row r="262" spans="1:6" ht="16.5">
      <c r="A262" s="1">
        <v>28</v>
      </c>
      <c r="B262" s="1" t="str">
        <f t="shared" si="10"/>
        <v>許•興 李•敏</v>
      </c>
      <c r="C262" s="1" t="s">
        <v>545</v>
      </c>
      <c r="D262" s="1" t="s">
        <v>550</v>
      </c>
      <c r="F262" s="1" t="s">
        <v>563</v>
      </c>
    </row>
    <row r="263" spans="1:6" ht="16.5">
      <c r="A263" s="1">
        <v>28</v>
      </c>
      <c r="B263" s="1" t="str">
        <f t="shared" si="10"/>
        <v>許•銘 許•茜</v>
      </c>
      <c r="C263" s="1" t="s">
        <v>545</v>
      </c>
      <c r="D263" s="1" t="s">
        <v>550</v>
      </c>
      <c r="F263" s="1" t="s">
        <v>564</v>
      </c>
    </row>
    <row r="264" spans="1:6" ht="16.5">
      <c r="A264" s="1">
        <v>28</v>
      </c>
      <c r="B264" s="1" t="str">
        <f t="shared" si="10"/>
        <v>李•旺 李•謙</v>
      </c>
      <c r="C264" s="1" t="s">
        <v>545</v>
      </c>
      <c r="D264" s="1" t="s">
        <v>550</v>
      </c>
      <c r="F264" s="1" t="s">
        <v>565</v>
      </c>
    </row>
    <row r="265" spans="1:6" ht="16.5">
      <c r="A265" s="1">
        <v>28</v>
      </c>
      <c r="B265" s="1" t="str">
        <f>MID(F265,1,1)&amp;"•"&amp;MID(F265,3,2)&amp;MID(F265,5,1)&amp;"••"&amp;MID(F265,8,2)</f>
        <v>鄭•陞 鄭••琴</v>
      </c>
      <c r="C265" s="1" t="s">
        <v>545</v>
      </c>
      <c r="D265" s="1" t="s">
        <v>546</v>
      </c>
      <c r="F265" s="1" t="s">
        <v>560</v>
      </c>
    </row>
    <row r="266" spans="1:6" ht="16.5">
      <c r="A266" s="1">
        <v>28</v>
      </c>
      <c r="B266" s="1" t="s">
        <v>544</v>
      </c>
      <c r="C266" s="1" t="s">
        <v>545</v>
      </c>
      <c r="D266" s="1" t="s">
        <v>546</v>
      </c>
      <c r="F266" s="1" t="s">
        <v>544</v>
      </c>
    </row>
    <row r="267" spans="1:6" ht="16.5">
      <c r="A267" s="1">
        <v>29</v>
      </c>
      <c r="B267" s="1" t="str">
        <f aca="true" t="shared" si="11" ref="B267:B274">REPLACE(F267,2,1,"•")</f>
        <v>游•娟</v>
      </c>
      <c r="C267" s="1" t="s">
        <v>450</v>
      </c>
      <c r="D267" s="1" t="s">
        <v>530</v>
      </c>
      <c r="F267" s="1" t="s">
        <v>531</v>
      </c>
    </row>
    <row r="268" spans="1:6" ht="16.5">
      <c r="A268" s="1">
        <v>29</v>
      </c>
      <c r="B268" s="1" t="str">
        <f t="shared" si="11"/>
        <v>陳•妮</v>
      </c>
      <c r="C268" s="1" t="s">
        <v>450</v>
      </c>
      <c r="D268" s="1" t="s">
        <v>461</v>
      </c>
      <c r="F268" s="1" t="s">
        <v>532</v>
      </c>
    </row>
    <row r="269" spans="1:6" ht="16.5">
      <c r="A269" s="1">
        <v>29</v>
      </c>
      <c r="B269" s="1" t="str">
        <f t="shared" si="11"/>
        <v>詹•娜</v>
      </c>
      <c r="C269" s="1" t="s">
        <v>84</v>
      </c>
      <c r="D269" s="1" t="s">
        <v>83</v>
      </c>
      <c r="F269" s="1" t="s">
        <v>85</v>
      </c>
    </row>
    <row r="270" spans="1:6" ht="16.5">
      <c r="A270" s="1">
        <v>29</v>
      </c>
      <c r="B270" s="1" t="str">
        <f t="shared" si="11"/>
        <v>詹•娜</v>
      </c>
      <c r="C270" s="1" t="s">
        <v>86</v>
      </c>
      <c r="D270" s="1" t="s">
        <v>83</v>
      </c>
      <c r="F270" s="1" t="s">
        <v>85</v>
      </c>
    </row>
    <row r="271" spans="1:6" ht="16.5">
      <c r="A271" s="1">
        <v>29</v>
      </c>
      <c r="B271" s="1" t="str">
        <f t="shared" si="11"/>
        <v>楊•資</v>
      </c>
      <c r="C271" s="1" t="s">
        <v>63</v>
      </c>
      <c r="D271" s="1" t="s">
        <v>87</v>
      </c>
      <c r="F271" s="1" t="s">
        <v>88</v>
      </c>
    </row>
    <row r="272" spans="1:6" ht="16.5">
      <c r="A272" s="1">
        <v>29</v>
      </c>
      <c r="B272" s="1" t="str">
        <f t="shared" si="11"/>
        <v>楊•緯</v>
      </c>
      <c r="C272" s="1" t="s">
        <v>63</v>
      </c>
      <c r="D272" s="1" t="s">
        <v>87</v>
      </c>
      <c r="F272" s="1" t="s">
        <v>89</v>
      </c>
    </row>
    <row r="273" spans="1:6" ht="16.5">
      <c r="A273" s="1">
        <v>29</v>
      </c>
      <c r="B273" s="1" t="str">
        <f t="shared" si="11"/>
        <v>陳•妮</v>
      </c>
      <c r="C273" s="1" t="s">
        <v>93</v>
      </c>
      <c r="D273" s="1" t="s">
        <v>94</v>
      </c>
      <c r="F273" s="1" t="s">
        <v>92</v>
      </c>
    </row>
    <row r="274" spans="1:6" ht="16.5">
      <c r="A274" s="1">
        <v>29</v>
      </c>
      <c r="B274" s="1" t="str">
        <f t="shared" si="11"/>
        <v>巫•蘭</v>
      </c>
      <c r="C274" s="1" t="s">
        <v>93</v>
      </c>
      <c r="D274" s="1" t="s">
        <v>98</v>
      </c>
      <c r="F274" s="1" t="s">
        <v>99</v>
      </c>
    </row>
    <row r="275" spans="1:6" ht="16.5">
      <c r="A275" s="1">
        <v>29</v>
      </c>
      <c r="B275" s="1" t="s">
        <v>6</v>
      </c>
      <c r="C275" s="1" t="s">
        <v>450</v>
      </c>
      <c r="D275" s="1" t="s">
        <v>533</v>
      </c>
      <c r="F275" s="1" t="s">
        <v>449</v>
      </c>
    </row>
    <row r="276" spans="1:6" ht="16.5">
      <c r="A276" s="1">
        <v>29</v>
      </c>
      <c r="B276" s="1" t="s">
        <v>6</v>
      </c>
      <c r="C276" s="1" t="s">
        <v>96</v>
      </c>
      <c r="D276" s="1" t="s">
        <v>97</v>
      </c>
      <c r="F276" s="1" t="s">
        <v>95</v>
      </c>
    </row>
    <row r="277" spans="1:6" ht="16.5">
      <c r="A277" s="1">
        <v>29</v>
      </c>
      <c r="B277" s="1" t="str">
        <f>F277</f>
        <v>655農創基地</v>
      </c>
      <c r="C277" s="1" t="s">
        <v>516</v>
      </c>
      <c r="D277" s="1" t="s">
        <v>527</v>
      </c>
      <c r="F277" s="1" t="s">
        <v>526</v>
      </c>
    </row>
    <row r="278" spans="1:6" ht="16.5">
      <c r="A278" s="1">
        <v>29</v>
      </c>
      <c r="B278" s="1" t="str">
        <f>MID(F278,1,1)&amp;"•"&amp;MID(F278,3,2)&amp;MID(F278,5,1)&amp;"•"&amp;MID(F278,7,2)</f>
        <v>呂•媚 劉•維</v>
      </c>
      <c r="C278" s="1" t="s">
        <v>529</v>
      </c>
      <c r="D278" s="1" t="s">
        <v>435</v>
      </c>
      <c r="F278" s="1" t="s">
        <v>528</v>
      </c>
    </row>
    <row r="279" spans="1:6" ht="16.5">
      <c r="A279" s="1">
        <v>29</v>
      </c>
      <c r="B279" s="1" t="s">
        <v>577</v>
      </c>
      <c r="C279" s="1" t="s">
        <v>101</v>
      </c>
      <c r="D279" s="1" t="s">
        <v>102</v>
      </c>
      <c r="F279" s="1" t="s">
        <v>100</v>
      </c>
    </row>
    <row r="280" spans="1:6" ht="16.5">
      <c r="A280" s="1">
        <v>29</v>
      </c>
      <c r="B280" s="1" t="s">
        <v>91</v>
      </c>
      <c r="C280" s="1" t="s">
        <v>63</v>
      </c>
      <c r="D280" s="1" t="s">
        <v>90</v>
      </c>
      <c r="F280" s="1" t="s">
        <v>91</v>
      </c>
    </row>
    <row r="281" spans="1:6" ht="16.5">
      <c r="A281" s="1">
        <v>30</v>
      </c>
      <c r="B281" s="1" t="str">
        <f aca="true" t="shared" si="12" ref="B281:B288">REPLACE(F281,2,1,"•")</f>
        <v>宥•</v>
      </c>
      <c r="C281" s="1" t="s">
        <v>447</v>
      </c>
      <c r="D281" s="1" t="s">
        <v>500</v>
      </c>
      <c r="F281" s="1" t="s">
        <v>536</v>
      </c>
    </row>
    <row r="282" spans="1:6" ht="16.5">
      <c r="A282" s="1">
        <v>30</v>
      </c>
      <c r="B282" s="1" t="str">
        <f t="shared" si="12"/>
        <v>李•振</v>
      </c>
      <c r="C282" s="1" t="s">
        <v>535</v>
      </c>
      <c r="D282" s="1" t="s">
        <v>446</v>
      </c>
      <c r="F282" s="1" t="s">
        <v>534</v>
      </c>
    </row>
    <row r="283" spans="1:6" ht="16.5">
      <c r="A283" s="1">
        <v>30</v>
      </c>
      <c r="B283" s="1" t="str">
        <f t="shared" si="12"/>
        <v>張•榮</v>
      </c>
      <c r="C283" s="1" t="s">
        <v>472</v>
      </c>
      <c r="D283" s="1" t="s">
        <v>435</v>
      </c>
      <c r="F283" s="1" t="s">
        <v>537</v>
      </c>
    </row>
    <row r="284" spans="1:6" ht="16.5">
      <c r="A284" s="1">
        <v>30</v>
      </c>
      <c r="B284" s="1" t="str">
        <f t="shared" si="12"/>
        <v>王•圳</v>
      </c>
      <c r="C284" s="1" t="s">
        <v>450</v>
      </c>
      <c r="D284" s="1" t="s">
        <v>446</v>
      </c>
      <c r="F284" s="1" t="s">
        <v>538</v>
      </c>
    </row>
    <row r="285" spans="1:6" ht="16.5">
      <c r="A285" s="1">
        <v>30</v>
      </c>
      <c r="B285" s="1" t="str">
        <f t="shared" si="12"/>
        <v>賴•孺</v>
      </c>
      <c r="C285" s="1" t="s">
        <v>539</v>
      </c>
      <c r="D285" s="1" t="s">
        <v>441</v>
      </c>
      <c r="F285" s="1" t="s">
        <v>540</v>
      </c>
    </row>
    <row r="286" spans="1:6" ht="16.5">
      <c r="A286" s="1">
        <v>30</v>
      </c>
      <c r="B286" s="1" t="str">
        <f t="shared" si="12"/>
        <v>李•娟</v>
      </c>
      <c r="C286" s="1" t="s">
        <v>545</v>
      </c>
      <c r="D286" s="1" t="s">
        <v>569</v>
      </c>
      <c r="F286" s="1" t="s">
        <v>568</v>
      </c>
    </row>
    <row r="287" spans="1:6" ht="16.5">
      <c r="A287" s="1">
        <v>30</v>
      </c>
      <c r="B287" s="1" t="str">
        <f t="shared" si="12"/>
        <v>楊•育</v>
      </c>
      <c r="C287" s="1" t="s">
        <v>104</v>
      </c>
      <c r="D287" s="1" t="s">
        <v>103</v>
      </c>
      <c r="F287" s="1" t="s">
        <v>105</v>
      </c>
    </row>
    <row r="288" spans="1:6" ht="16.5">
      <c r="A288" s="1">
        <v>30</v>
      </c>
      <c r="B288" s="1" t="str">
        <f t="shared" si="12"/>
        <v>楊•修</v>
      </c>
      <c r="C288" s="1" t="s">
        <v>107</v>
      </c>
      <c r="D288" s="1" t="s">
        <v>108</v>
      </c>
      <c r="F288" s="1" t="s">
        <v>106</v>
      </c>
    </row>
    <row r="289" spans="1:6" ht="16.5">
      <c r="A289" s="1">
        <v>30</v>
      </c>
      <c r="B289" s="1" t="s">
        <v>6</v>
      </c>
      <c r="C289" s="1" t="s">
        <v>113</v>
      </c>
      <c r="D289" s="1" t="s">
        <v>114</v>
      </c>
      <c r="F289" s="1" t="s">
        <v>112</v>
      </c>
    </row>
    <row r="290" spans="1:6" ht="16.5">
      <c r="A290" s="1">
        <v>30</v>
      </c>
      <c r="B290" s="1" t="str">
        <f>MID(F290,1,1)&amp;"•"&amp;MID(F290,3,2)&amp;MID(F290,5,1)&amp;"•"&amp;MID(F290,7,2)</f>
        <v>林•清 邱•玉</v>
      </c>
      <c r="C290" s="4" t="s">
        <v>545</v>
      </c>
      <c r="D290" s="1" t="s">
        <v>570</v>
      </c>
      <c r="F290" s="1" t="s">
        <v>571</v>
      </c>
    </row>
    <row r="291" spans="1:6" ht="16.5">
      <c r="A291" s="1">
        <v>30</v>
      </c>
      <c r="B291" s="1" t="str">
        <f>MID(F291,1,1)&amp;"•"&amp;MID(F291,3,2)&amp;MID(F291,5,1)&amp;"•"&amp;MID(F291,7,2)</f>
        <v>陳•輝 王•美</v>
      </c>
      <c r="C291" s="1" t="s">
        <v>545</v>
      </c>
      <c r="D291" s="1" t="s">
        <v>570</v>
      </c>
      <c r="F291" s="1" t="s">
        <v>573</v>
      </c>
    </row>
    <row r="292" spans="1:6" ht="16.5">
      <c r="A292" s="1">
        <v>30</v>
      </c>
      <c r="B292" s="1" t="str">
        <f>MID(F292,1,1)&amp;"•"&amp;MID(F292,3,2)&amp;MID(F292,5,1)&amp;"••"&amp;MID(F292,8,2)</f>
        <v>陳•城 陳••盆</v>
      </c>
      <c r="C292" s="1" t="s">
        <v>110</v>
      </c>
      <c r="D292" s="1" t="s">
        <v>111</v>
      </c>
      <c r="F292" s="1" t="s">
        <v>109</v>
      </c>
    </row>
    <row r="293" spans="1:6" ht="16.5">
      <c r="A293" s="1">
        <v>30</v>
      </c>
      <c r="B293" s="1" t="str">
        <f>MID(F293,1,1)&amp;"•"&amp;MID(F293,3,2)&amp;MID(F293,5,1)&amp;"•"&amp;MID(F293,7,2)&amp;MID(F293,9,1)&amp;"•"&amp;MID(F293,11,2)&amp;MID(F293,13,1)&amp;"•"&amp;MID(F293,15,2)</f>
        <v>黃•來 林•貴 黃•傑 黃•茹</v>
      </c>
      <c r="C293" s="1" t="s">
        <v>545</v>
      </c>
      <c r="D293" s="1" t="s">
        <v>570</v>
      </c>
      <c r="F293" s="1" t="s">
        <v>572</v>
      </c>
    </row>
    <row r="319" ht="16.5">
      <c r="F31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謝文桂</dc:creator>
  <cp:keywords/>
  <dc:description/>
  <cp:lastModifiedBy>謝文桂</cp:lastModifiedBy>
  <cp:lastPrinted>2017-07-19T11:37:15Z</cp:lastPrinted>
  <dcterms:created xsi:type="dcterms:W3CDTF">1997-01-14T01:50:29Z</dcterms:created>
  <dcterms:modified xsi:type="dcterms:W3CDTF">2017-07-19T11:37:37Z</dcterms:modified>
  <cp:category/>
  <cp:version/>
  <cp:contentType/>
  <cp:contentStatus/>
</cp:coreProperties>
</file>